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C:\Users\k8kic11\Documents\"/>
    </mc:Choice>
  </mc:AlternateContent>
  <bookViews>
    <workbookView xWindow="0" yWindow="0" windowWidth="28800" windowHeight="13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71027"/>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AM35" i="9"/>
  <c r="CO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AM34" i="9" l="1"/>
  <c r="BW34" i="9" l="1"/>
  <c r="BW35" i="9" s="1"/>
  <c r="BW36" i="9" s="1"/>
  <c r="BW37" i="9" s="1"/>
  <c r="BW38" i="9" s="1"/>
  <c r="BW39" i="9" s="1"/>
  <c r="BW40" i="9" s="1"/>
  <c r="BW41" i="9" s="1"/>
  <c r="BW42" i="9" s="1"/>
  <c r="BW43" i="9" s="1"/>
  <c r="BE34" i="9"/>
  <c r="BE35" i="9" s="1"/>
</calcChain>
</file>

<file path=xl/sharedStrings.xml><?xml version="1.0" encoding="utf-8"?>
<sst xmlns="http://schemas.openxmlformats.org/spreadsheetml/2006/main" count="1202" uniqueCount="564">
  <si>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</si>
  <si>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</si>
  <si>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</si>
  <si>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</si>
  <si>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</si>
  <si>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</si>
  <si>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</si>
  <si>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</si>
  <si>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</si>
  <si>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</si>
  <si>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</si>
  <si>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</si>
  <si>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</si>
  <si>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</si>
  <si>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</si>
  <si>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</si>
  <si>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</si>
  <si>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</si>
  <si>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</si>
  <si>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</si>
  <si>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</si>
  <si>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</si>
  <si>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</si>
  <si>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</si>
  <si>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</si>
  <si>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</si>
  <si>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</si>
  <si>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</si>
  <si>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</si>
  <si>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</si>
  <si>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</si>
  <si>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</si>
  <si>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</si>
  <si>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</si>
  <si>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</si>
  <si>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</si>
  <si>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</si>
  <si>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</si>
  <si>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</si>
  <si>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</si>
  <si>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</si>
  <si>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</si>
  <si>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</si>
  <si>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</si>
  <si>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</si>
  <si>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</si>
  <si>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</si>
  <si>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</si>
  <si>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</si>
  <si>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</si>
  <si>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</si>
  <si>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</si>
  <si>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</si>
  <si>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</si>
  <si>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</si>
  <si>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</si>
  <si>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</si>
  <si>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</si>
  <si>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</si>
  <si>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</si>
  <si>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</si>
  <si>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</si>
  <si>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</si>
  <si>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</si>
  <si>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</si>
  <si>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</si>
  <si>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</si>
  <si>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</si>
  <si>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</si>
  <si>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</si>
  <si>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</si>
  <si>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</si>
  <si>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</si>
  <si>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</si>
  <si>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</si>
  <si>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</si>
  <si>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</si>
  <si>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</si>
  <si>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</si>
  <si>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</si>
  <si>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</si>
  <si>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</si>
  <si>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</si>
  <si>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紀宝町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</si>
  <si>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</si>
  <si>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</si>
  <si>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</si>
  <si>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</si>
  <si>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</si>
  <si>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</si>
  <si>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</si>
  <si>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</si>
  <si>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</si>
  <si>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</si>
  <si>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</si>
  <si>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</si>
  <si>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</si>
  <si>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</si>
  <si>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</si>
  <si>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</si>
  <si>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</si>
  <si>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</si>
  <si>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</si>
  <si>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</si>
  <si>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</si>
  <si>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</si>
  <si>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</si>
  <si>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</si>
  <si>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</si>
  <si>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</si>
  <si>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</si>
  <si>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</si>
  <si>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</si>
  <si>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</si>
  <si>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</si>
  <si>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</si>
  <si>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</si>
  <si>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</si>
  <si>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</si>
  <si>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</si>
  <si>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</si>
  <si>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</si>
  <si>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</si>
  <si>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</si>
  <si>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</si>
  <si>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</si>
  <si>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</si>
  <si>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</si>
  <si>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</si>
  <si>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</si>
  <si>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</si>
  <si>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</si>
  <si>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</si>
  <si>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</si>
  <si>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</si>
  <si>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</si>
  <si>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</si>
  <si>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</si>
  <si>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</si>
  <si>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</si>
  <si>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</si>
  <si>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</si>
  <si>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</si>
  <si>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</si>
  <si>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</si>
  <si>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</si>
  <si>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</si>
  <si>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</si>
  <si>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</si>
  <si>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</si>
  <si>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</si>
  <si>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</si>
  <si>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</si>
  <si>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</si>
  <si>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</si>
  <si>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</si>
  <si>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</si>
  <si>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</si>
  <si>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</si>
  <si>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</si>
  <si>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</si>
  <si>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</si>
  <si>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</si>
  <si>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</si>
  <si>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</si>
  <si>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</si>
  <si>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</si>
  <si>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</si>
  <si>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</si>
  <si>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</si>
  <si>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</si>
  <si>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</si>
  <si>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</si>
  <si>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</si>
  <si>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</si>
  <si>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</si>
  <si>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</si>
  <si>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</si>
  <si>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</si>
  <si>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</si>
  <si>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</si>
  <si>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</si>
  <si>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</si>
  <si>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</si>
  <si>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</si>
  <si>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</si>
  <si>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</si>
  <si>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</si>
  <si>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</si>
  <si>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</si>
  <si>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</si>
  <si>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</si>
  <si>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</si>
  <si>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</si>
  <si>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</si>
  <si>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</si>
  <si>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</si>
  <si>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三重県紀宝町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</si>
  <si>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</si>
  <si>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</si>
  <si>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</si>
  <si>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</si>
  <si>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</si>
  <si>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</si>
  <si>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</si>
  <si>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</si>
  <si>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</si>
  <si>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</si>
  <si>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</si>
  <si>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</si>
  <si>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</si>
  <si>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</si>
  <si>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</si>
  <si>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</si>
  <si>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</si>
  <si>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</si>
  <si>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</si>
  <si>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</si>
  <si>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</si>
  <si>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</si>
  <si>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</si>
  <si>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</si>
  <si>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</si>
  <si>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</si>
  <si>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</si>
  <si>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</si>
  <si>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</si>
  <si>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</si>
  <si>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</si>
  <si>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</si>
  <si>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</si>
  <si>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</si>
  <si>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</si>
  <si>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</si>
  <si>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</si>
  <si>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</si>
  <si>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</si>
  <si>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</si>
  <si>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</si>
  <si>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</si>
  <si>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</si>
  <si>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</si>
  <si>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</si>
  <si>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</si>
  <si>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</si>
  <si>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</si>
  <si>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</si>
  <si>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</si>
  <si>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</si>
  <si>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</si>
  <si>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</si>
  <si>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</si>
  <si>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</si>
  <si>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</si>
  <si>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</si>
  <si>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</si>
  <si>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</si>
  <si>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</si>
  <si>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</si>
  <si>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</si>
  <si>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</si>
  <si>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</si>
  <si>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</si>
  <si>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</si>
  <si>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</si>
  <si>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</si>
  <si>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</si>
  <si>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</si>
  <si>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</si>
  <si>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</si>
  <si>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</si>
  <si>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</si>
  <si>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</si>
  <si>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</si>
  <si>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</si>
  <si>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</si>
  <si>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</si>
  <si>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</si>
  <si>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</si>
  <si>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</si>
  <si>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</si>
  <si>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</si>
  <si>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</si>
  <si>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</si>
  <si>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</si>
  <si>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</si>
  <si>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</si>
  <si>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</si>
  <si>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</si>
  <si>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</si>
  <si>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</si>
  <si>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</si>
  <si>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</si>
  <si>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</si>
  <si>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</si>
  <si>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</si>
  <si>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</si>
  <si>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</si>
  <si>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</si>
  <si>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</si>
  <si>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</si>
  <si>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</si>
  <si>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</si>
  <si>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</si>
  <si>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</si>
  <si>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</si>
  <si>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</si>
  <si>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</si>
  <si>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</si>
  <si>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</si>
  <si>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</si>
  <si>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</si>
  <si>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</si>
  <si>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</si>
  <si>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</si>
  <si>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</si>
  <si>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</si>
  <si>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</si>
  <si>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</si>
  <si>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</si>
  <si>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</si>
  <si>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</si>
  <si>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</si>
  <si>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</si>
  <si>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</si>
  <si>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</si>
  <si>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</si>
  <si>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</si>
  <si>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</si>
  <si>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</si>
  <si>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</si>
  <si>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</si>
  <si>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</si>
  <si>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</si>
  <si>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</si>
  <si>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</si>
  <si>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</si>
  <si>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</si>
  <si>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</si>
  <si>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</si>
  <si>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</si>
  <si>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</si>
  <si>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</si>
  <si>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</si>
  <si>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</si>
  <si>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</si>
  <si>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三重県紀宝町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</si>
  <si>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</si>
  <si>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</si>
  <si>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</si>
  <si>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</si>
  <si>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</si>
  <si>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</si>
  <si>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</si>
  <si>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</si>
  <si>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</si>
  <si>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</si>
  <si>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</si>
  <si>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</si>
  <si>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</si>
  <si>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</si>
  <si>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</si>
  <si>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</si>
  <si>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</si>
  <si>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</si>
  <si>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</si>
  <si>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</si>
  <si>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</si>
  <si>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</si>
  <si>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</si>
  <si>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</si>
  <si>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</si>
  <si>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</si>
  <si>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</si>
  <si>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</si>
  <si>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</si>
  <si>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</si>
  <si>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</si>
  <si>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</si>
  <si>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</si>
  <si>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</si>
  <si>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</si>
  <si>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</si>
  <si>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水道事業特別会計</t>
    <phoneticPr fontId="5"/>
  </si>
  <si>
    <t>法適用企業</t>
    <phoneticPr fontId="5"/>
  </si>
  <si>
    <t>町営浄化槽整備推進事業特別会計</t>
    <phoneticPr fontId="5"/>
  </si>
  <si>
    <t>法非適用企業</t>
    <phoneticPr fontId="5"/>
  </si>
  <si>
    <t>井内地域開発事業特別会計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</si>
  <si>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</si>
  <si>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</si>
  <si>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</si>
  <si>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</si>
  <si>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</si>
  <si>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</si>
  <si>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</si>
  <si>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</si>
  <si>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</si>
  <si>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</si>
  <si>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</si>
  <si>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</si>
  <si>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</si>
  <si>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</si>
  <si>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</si>
  <si>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</si>
  <si>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</si>
  <si>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</si>
  <si>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</si>
  <si>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</si>
  <si>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</si>
  <si>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</si>
  <si>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</si>
  <si>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</si>
  <si>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</si>
  <si>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</si>
  <si>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</si>
  <si>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</si>
  <si>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</si>
  <si>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</si>
  <si>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</si>
  <si>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</si>
  <si>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</si>
  <si>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</si>
  <si>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</si>
  <si>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</si>
  <si>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</si>
  <si>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</si>
  <si>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</si>
  <si>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</si>
  <si>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</si>
  <si>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</si>
  <si>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</si>
  <si>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</si>
  <si>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</si>
  <si>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</si>
  <si>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</si>
  <si>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</si>
  <si>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</si>
  <si>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</si>
  <si>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</si>
  <si>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</si>
  <si>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</si>
  <si>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</si>
  <si>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</si>
  <si>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</si>
  <si>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</si>
  <si>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</si>
  <si>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</si>
  <si>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</si>
  <si>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</si>
  <si>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</si>
  <si>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</si>
  <si>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</si>
  <si>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</si>
  <si>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</si>
  <si>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</si>
  <si>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</si>
  <si>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</si>
  <si>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</si>
  <si>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</si>
  <si>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</si>
  <si>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</si>
  <si>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</si>
  <si>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</si>
  <si>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</si>
  <si>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</si>
  <si>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</si>
  <si>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</si>
  <si>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</si>
  <si>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</si>
  <si>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</si>
  <si>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</si>
  <si>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</si>
  <si>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</si>
  <si>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</si>
  <si>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</si>
  <si>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</si>
  <si>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</si>
  <si>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</si>
  <si>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</si>
  <si>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</si>
  <si>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</si>
  <si>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</si>
  <si>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</si>
  <si>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</si>
  <si>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</si>
  <si>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</si>
  <si>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</si>
  <si>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</si>
  <si>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</si>
  <si>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</si>
  <si>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</si>
  <si>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</si>
  <si>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</si>
  <si>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</si>
  <si>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</si>
  <si>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</si>
  <si>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</si>
  <si>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</si>
  <si>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</si>
  <si>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</si>
  <si>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</si>
  <si>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</si>
  <si>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</si>
  <si>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</si>
  <si>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</si>
  <si>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</si>
  <si>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</si>
  <si>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</si>
  <si>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</si>
  <si>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</si>
  <si>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</si>
  <si>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</si>
  <si>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</si>
  <si>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</si>
  <si>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</si>
  <si>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</si>
  <si>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</si>
  <si>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</si>
  <si>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</si>
  <si>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</si>
  <si>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</si>
  <si>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</si>
  <si>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</si>
  <si>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2.89</t>
  </si>
  <si>
    <t>▲ 4.07</t>
  </si>
  <si>
    <t>▲ 2.08</t>
  </si>
  <si>
    <t>▲ 13.07</t>
  </si>
  <si>
    <t>一般会計</t>
  </si>
  <si>
    <t>水道事業特別会計</t>
  </si>
  <si>
    <t>国民健康保険特別会計</t>
  </si>
  <si>
    <t>井内地域開発事業特別会計</t>
  </si>
  <si>
    <t>診療所事業特別会計</t>
  </si>
  <si>
    <t>後期高齢者医療特別会計</t>
  </si>
  <si>
    <t>町営浄化槽整備推進事業特別会計</t>
  </si>
  <si>
    <t>その他会計（赤字）</t>
  </si>
  <si>
    <t>その他会計（黒字）</t>
  </si>
  <si>
    <t>－</t>
  </si>
  <si>
    <t>－</t>
    <phoneticPr fontId="2"/>
  </si>
  <si>
    <t>－</t>
    <phoneticPr fontId="2"/>
  </si>
  <si>
    <t>三重県市町総合事務組合　（一般会計）</t>
    <rPh sb="5" eb="7">
      <t>ソウゴウ</t>
    </rPh>
    <rPh sb="7" eb="9">
      <t>ジム</t>
    </rPh>
    <rPh sb="9" eb="11">
      <t>クミアイ</t>
    </rPh>
    <phoneticPr fontId="5"/>
  </si>
  <si>
    <t>　〃　（共同研修特別会計）</t>
    <rPh sb="4" eb="6">
      <t>キョウドウ</t>
    </rPh>
    <rPh sb="6" eb="8">
      <t>ケンシュウ</t>
    </rPh>
    <rPh sb="8" eb="10">
      <t>トクベツ</t>
    </rPh>
    <phoneticPr fontId="5"/>
  </si>
  <si>
    <t>　　　共有デジタル地図特別会計</t>
  </si>
  <si>
    <t>　〃　（デジタル地図特別会計）</t>
  </si>
  <si>
    <t>　　　公平委員会特別会計</t>
  </si>
  <si>
    <t>　〃　（物品特別会計）</t>
  </si>
  <si>
    <t>　〃　（退職手当特別会計）</t>
    <rPh sb="4" eb="6">
      <t>タイショク</t>
    </rPh>
    <rPh sb="6" eb="8">
      <t>テアテ</t>
    </rPh>
    <phoneticPr fontId="30"/>
  </si>
  <si>
    <t>　〃　（消防救急無線特別会計）</t>
    <rPh sb="4" eb="6">
      <t>ショウボウ</t>
    </rPh>
    <rPh sb="6" eb="8">
      <t>キュウキュウ</t>
    </rPh>
    <rPh sb="8" eb="10">
      <t>ムセン</t>
    </rPh>
    <rPh sb="10" eb="12">
      <t>トクベツ</t>
    </rPh>
    <phoneticPr fontId="5"/>
  </si>
  <si>
    <t>　〃　（公平委員会特別会計）</t>
    <rPh sb="4" eb="6">
      <t>コウヘイ</t>
    </rPh>
    <rPh sb="6" eb="9">
      <t>イインカイ</t>
    </rPh>
    <rPh sb="9" eb="11">
      <t>トクベツ</t>
    </rPh>
    <phoneticPr fontId="5"/>
  </si>
  <si>
    <t>三重地方税管理回収機構(一般会計)</t>
    <rPh sb="12" eb="14">
      <t>イッパン</t>
    </rPh>
    <rPh sb="14" eb="16">
      <t>カイケイ</t>
    </rPh>
    <phoneticPr fontId="30"/>
  </si>
  <si>
    <t>　〃　（滞納整理拡充事業特別会計）</t>
    <rPh sb="4" eb="6">
      <t>タイノウ</t>
    </rPh>
    <rPh sb="6" eb="8">
      <t>セイリ</t>
    </rPh>
    <rPh sb="8" eb="10">
      <t>カクジュウ</t>
    </rPh>
    <rPh sb="10" eb="12">
      <t>ジギョウ</t>
    </rPh>
    <rPh sb="12" eb="14">
      <t>トクベツ</t>
    </rPh>
    <rPh sb="14" eb="16">
      <t>カイケイ</t>
    </rPh>
    <phoneticPr fontId="30"/>
  </si>
  <si>
    <t>三重県後期高齢者医療広域連合　（一般会計）</t>
  </si>
  <si>
    <t>　〃　（後期高齢者医療特別会計）</t>
  </si>
  <si>
    <t>紀南社会福祉施設組合　（一般会計）</t>
  </si>
  <si>
    <t>　〃　（指定訪問介護特別会計）</t>
  </si>
  <si>
    <t>紀南特別養護老人ホーム組合　（一般会計）</t>
  </si>
  <si>
    <t>　〃　（地域密着型介護老人福祉事業特別会計）</t>
    <rPh sb="9" eb="11">
      <t>カイゴ</t>
    </rPh>
    <rPh sb="11" eb="13">
      <t>ロウジン</t>
    </rPh>
    <rPh sb="13" eb="15">
      <t>フクシ</t>
    </rPh>
    <rPh sb="15" eb="17">
      <t>ジギョウ</t>
    </rPh>
    <phoneticPr fontId="30"/>
  </si>
  <si>
    <t>紀南介護保険広域連合　（一般会計）</t>
  </si>
  <si>
    <t>紀南介護保険広域連合</t>
  </si>
  <si>
    <t>　〃　（介護保険事業特別会計）</t>
  </si>
  <si>
    <t>東紀州農業共済事務組合</t>
  </si>
  <si>
    <t>紀南病院組合</t>
  </si>
  <si>
    <t>南牟婁清掃施設組合</t>
    <rPh sb="0" eb="3">
      <t>ミナミムロ</t>
    </rPh>
    <rPh sb="3" eb="5">
      <t>セイソウ</t>
    </rPh>
    <rPh sb="5" eb="7">
      <t>シセツ</t>
    </rPh>
    <rPh sb="7" eb="9">
      <t>クミアイ</t>
    </rPh>
    <phoneticPr fontId="5"/>
  </si>
  <si>
    <t>－</t>
    <phoneticPr fontId="2"/>
  </si>
  <si>
    <t>法適用事業</t>
    <rPh sb="0" eb="1">
      <t>ホウ</t>
    </rPh>
    <rPh sb="1" eb="2">
      <t>テキ</t>
    </rPh>
    <rPh sb="2" eb="3">
      <t>ヨウ</t>
    </rPh>
    <rPh sb="3" eb="5">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</si>
</sst>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extLst>
            <c:ext xmlns:c16="http://schemas.microsoft.com/office/drawing/2014/chart" uri="{C3380CC4-5D6E-409C-BE32-E72D297353CC}">
              <c16:uniqueId val="{00000000-8921-457C-BD15-76C3FFB99A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70667</c:v>
                </c:pt>
                <c:pt idx="1">
                  <c:v>146330</c:v>
                </c:pt>
                <c:pt idx="2">
                  <c:v>96435</c:v>
                </c:pt>
                <c:pt idx="3">
                  <c:v>49731</c:v>
                </c:pt>
                <c:pt idx="4">
                  <c:v>64648</c:v>
                </c:pt>
              </c:numCache>
            </c:numRef>
          </c:val>
          <c:smooth val="0"/>
          <c:extLst>
            <c:ext xmlns:c16="http://schemas.microsoft.com/office/drawing/2014/chart" uri="{C3380CC4-5D6E-409C-BE32-E72D297353CC}">
              <c16:uniqueId val="{00000001-8921-457C-BD15-76C3FFB99A47}"/>
            </c:ext>
          </c:extLst>
        </c:ser>
        <c:dLbls>
          <c:showLegendKey val="0"/>
          <c:showVal val="0"/>
          <c:showCatName val="0"/>
          <c:showSerName val="0"/>
          <c:showPercent val="0"/>
          <c:showBubbleSize val="0"/>
        </c:dLbls>
        <c:marker val="1"/>
        <c:smooth val="0"/>
        <c:axId val="122132400"/>
        <c:axId val="211107968"/>
      </c:lineChart>
      <c:catAx>
        <c:axId val="122132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107968"/>
        <c:crosses val="autoZero"/>
        <c:auto val="1"/>
        <c:lblAlgn val="ctr"/>
        <c:lblOffset val="100"/>
        <c:tickLblSkip val="1"/>
        <c:tickMarkSkip val="1"/>
        <c:noMultiLvlLbl val="0"/>
      </c:catAx>
      <c:valAx>
        <c:axId val="21110796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132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11.35</c:v>
                </c:pt>
                <c:pt idx="1">
                  <c:v>7.18</c:v>
                </c:pt>
                <c:pt idx="2">
                  <c:v>13.7</c:v>
                </c:pt>
                <c:pt idx="3">
                  <c:v>15.34</c:v>
                </c:pt>
                <c:pt idx="4">
                  <c:v>4.93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41.65</c:v>
                </c:pt>
                <c:pt idx="1">
                  <c:v>47.73</c:v>
                </c:pt>
                <c:pt idx="2">
                  <c:v>43.28</c:v>
                </c:pt>
                <c:pt idx="3">
                  <c:v>48.84</c:v>
                </c:pt>
                <c:pt idx="4">
                  <c:v>55.73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54592176"/>
        <c:axId val="5545925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-2.89</c:v>
                </c:pt>
                <c:pt idx="1">
                  <c:v>-4.07</c:v>
                </c:pt>
                <c:pt idx="2">
                  <c:v>-2.08</c:v>
                </c:pt>
                <c:pt idx="3">
                  <c:v>2.57</c:v>
                </c:pt>
                <c:pt idx="4">
                  <c:v>-13.07</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54592176"/>
        <c:axId val="554592568"/>
      </c:lineChart>
      <c:catAx>
        <c:axId val="55459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4592568"/>
        <c:crosses val="autoZero"/>
        <c:auto val="1"/>
        <c:lblAlgn val="ctr"/>
        <c:lblOffset val="100"/>
        <c:tickLblSkip val="1"/>
        <c:tickMarkSkip val="1"/>
        <c:noMultiLvlLbl val="0"/>
      </c:catAx>
      <c:valAx>
        <c:axId val="554592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459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町営浄化槽整備推進事業特別会計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0.04</c:v>
                </c:pt>
                <c:pt idx="4">
                  <c:v>#N/A</c:v>
                </c:pt>
                <c:pt idx="5">
                  <c:v>0.01</c:v>
                </c:pt>
                <c:pt idx="6">
                  <c:v>#N/A</c:v>
                </c:pt>
                <c:pt idx="7">
                  <c:v>0.01</c:v>
                </c:pt>
                <c:pt idx="8">
                  <c:v>#N/A</c:v>
                </c:pt>
                <c:pt idx="9">
                  <c:v>0.02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c:v>
                </c:pt>
                <c:pt idx="2">
                  <c:v>#N/A</c:v>
                </c:pt>
                <c:pt idx="3">
                  <c:v>0.05</c:v>
                </c:pt>
                <c:pt idx="4">
                  <c:v>#N/A</c:v>
                </c:pt>
                <c:pt idx="5">
                  <c:v>0.09</c:v>
                </c:pt>
                <c:pt idx="6">
                  <c:v>#N/A</c:v>
                </c:pt>
                <c:pt idx="7">
                  <c:v>0.05</c:v>
                </c:pt>
                <c:pt idx="8">
                  <c:v>#N/A</c:v>
                </c:pt>
                <c:pt idx="9">
                  <c:v>0.05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0.57999999999999996</c:v>
                </c:pt>
                <c:pt idx="2">
                  <c:v>#N/A</c:v>
                </c:pt>
                <c:pt idx="3">
                  <c:v>0.5</c:v>
                </c:pt>
                <c:pt idx="4">
                  <c:v>#N/A</c:v>
                </c:pt>
                <c:pt idx="5">
                  <c:v>0.27</c:v>
                </c:pt>
                <c:pt idx="6">
                  <c:v>#N/A</c:v>
                </c:pt>
                <c:pt idx="7">
                  <c:v>0.19</c:v>
                </c:pt>
                <c:pt idx="8">
                  <c:v>#N/A</c:v>
                </c:pt>
                <c:pt idx="9">
                  <c:v>0.36</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井内地域開発事業特別会計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2.76</c:v>
                </c:pt>
                <c:pt idx="2">
                  <c:v>#N/A</c:v>
                </c:pt>
                <c:pt idx="3">
                  <c:v>2.75</c:v>
                </c:pt>
                <c:pt idx="4">
                  <c:v>#N/A</c:v>
                </c:pt>
                <c:pt idx="5">
                  <c:v>0.82</c:v>
                </c:pt>
                <c:pt idx="6">
                  <c:v>#N/A</c:v>
                </c:pt>
                <c:pt idx="7">
                  <c:v>0.79</c:v>
                </c:pt>
                <c:pt idx="8">
                  <c:v>#N/A</c:v>
                </c:pt>
                <c:pt idx="9">
                  <c:v>0.8</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2.23</c:v>
                </c:pt>
                <c:pt idx="2">
                  <c:v>#N/A</c:v>
                </c:pt>
                <c:pt idx="3">
                  <c:v>2.91</c:v>
                </c:pt>
                <c:pt idx="4">
                  <c:v>#N/A</c:v>
                </c:pt>
                <c:pt idx="5">
                  <c:v>0.34</c:v>
                </c:pt>
                <c:pt idx="6">
                  <c:v>#N/A</c:v>
                </c:pt>
                <c:pt idx="7">
                  <c:v>0.9</c:v>
                </c:pt>
                <c:pt idx="8">
                  <c:v>#N/A</c:v>
                </c:pt>
                <c:pt idx="9">
                  <c:v>1.1599999999999999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c:v>
                </c:pt>
                <c:pt idx="2">
                  <c:v>#N/A</c:v>
                </c:pt>
                <c:pt idx="3">
                  <c:v>2.31</c:v>
                </c:pt>
                <c:pt idx="4">
                  <c:v>#N/A</c:v>
                </c:pt>
                <c:pt idx="5">
                  <c:v>1.87</c:v>
                </c:pt>
                <c:pt idx="6">
                  <c:v>#N/A</c:v>
                </c:pt>
                <c:pt idx="7">
                  <c:v>2.2999999999999998</c:v>
                </c:pt>
                <c:pt idx="8">
                  <c:v>#N/A</c:v>
                </c:pt>
                <c:pt idx="9">
                  <c:v>3.43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10.76</c:v>
                </c:pt>
                <c:pt idx="2">
                  <c:v>#N/A</c:v>
                </c:pt>
                <c:pt idx="3">
                  <c:v>6.67</c:v>
                </c:pt>
                <c:pt idx="4">
                  <c:v>#N/A</c:v>
                </c:pt>
                <c:pt idx="5">
                  <c:v>13.42</c:v>
                </c:pt>
                <c:pt idx="6">
                  <c:v>#N/A</c:v>
                </c:pt>
                <c:pt idx="7">
                  <c:v>15.13</c:v>
                </c:pt>
                <c:pt idx="8">
                  <c:v>#N/A</c:v>
                </c:pt>
                <c:pt idx="9">
                  <c:v>4.5599999999999996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95874200"/>
        <c:axId val="495874592"/>
      </c:barChart>
      <c:catAx>
        <c:axId val="49587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874592"/>
        <c:crosses val="autoZero"/>
        <c:auto val="1"/>
        <c:lblAlgn val="ctr"/>
        <c:lblOffset val="100"/>
        <c:tickLblSkip val="1"/>
        <c:tickMarkSkip val="1"/>
        <c:noMultiLvlLbl val="0"/>
      </c:catAx>
      <c:valAx>
        <c:axId val="495874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874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499</c:v>
                </c:pt>
                <c:pt idx="5">
                  <c:v>522</c:v>
                </c:pt>
                <c:pt idx="8">
                  <c:v>577</c:v>
                </c:pt>
                <c:pt idx="11">
                  <c:v>627</c:v>
                </c:pt>
                <c:pt idx="14">
                  <c:v>646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136</c:v>
                </c:pt>
                <c:pt idx="3">
                  <c:v>138</c:v>
                </c:pt>
                <c:pt idx="6">
                  <c:v>144</c:v>
                </c:pt>
                <c:pt idx="9">
                  <c:v>147</c:v>
                </c:pt>
                <c:pt idx="12">
                  <c:v>120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c:v>
                </c:pt>
                <c:pt idx="3">
                  <c:v>94</c:v>
                </c:pt>
                <c:pt idx="6">
                  <c:v>112</c:v>
                </c:pt>
                <c:pt idx="9">
                  <c:v>18</c:v>
                </c:pt>
                <c:pt idx="12">
                  <c:v>17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663</c:v>
                </c:pt>
                <c:pt idx="3">
                  <c:v>657</c:v>
                </c:pt>
                <c:pt idx="6">
                  <c:v>727</c:v>
                </c:pt>
                <c:pt idx="9">
                  <c:v>764</c:v>
                </c:pt>
                <c:pt idx="12">
                  <c:v>798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95876944"/>
        <c:axId val="495877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322</c:v>
                </c:pt>
                <c:pt idx="2">
                  <c:v>#N/A</c:v>
                </c:pt>
                <c:pt idx="3">
                  <c:v>#N/A</c:v>
                </c:pt>
                <c:pt idx="4">
                  <c:v>367</c:v>
                </c:pt>
                <c:pt idx="5">
                  <c:v>#N/A</c:v>
                </c:pt>
                <c:pt idx="6">
                  <c:v>#N/A</c:v>
                </c:pt>
                <c:pt idx="7">
                  <c:v>406</c:v>
                </c:pt>
                <c:pt idx="8">
                  <c:v>#N/A</c:v>
                </c:pt>
                <c:pt idx="9">
                  <c:v>#N/A</c:v>
                </c:pt>
                <c:pt idx="10">
                  <c:v>302</c:v>
                </c:pt>
                <c:pt idx="11">
                  <c:v>#N/A</c:v>
                </c:pt>
                <c:pt idx="12">
                  <c:v>#N/A</c:v>
                </c:pt>
                <c:pt idx="13">
                  <c:v>289</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95876944"/>
        <c:axId val="495877336"/>
      </c:lineChart>
      <c:catAx>
        <c:axId val="495876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5877336"/>
        <c:crosses val="autoZero"/>
        <c:auto val="1"/>
        <c:lblAlgn val="ctr"/>
        <c:lblOffset val="100"/>
        <c:tickLblSkip val="1"/>
        <c:tickMarkSkip val="1"/>
        <c:noMultiLvlLbl val="0"/>
      </c:catAx>
      <c:valAx>
        <c:axId val="495877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876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6327</c:v>
                </c:pt>
                <c:pt idx="5">
                  <c:v>6540</c:v>
                </c:pt>
                <c:pt idx="8">
                  <c:v>6662</c:v>
                </c:pt>
                <c:pt idx="11">
                  <c:v>6633</c:v>
                </c:pt>
                <c:pt idx="14">
                  <c:v>6496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1868</c:v>
                </c:pt>
                <c:pt idx="5">
                  <c:v>2175</c:v>
                </c:pt>
                <c:pt idx="8">
                  <c:v>2030</c:v>
                </c:pt>
                <c:pt idx="11">
                  <c:v>2471</c:v>
                </c:pt>
                <c:pt idx="14">
                  <c:v>2906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1152</c:v>
                </c:pt>
                <c:pt idx="3">
                  <c:v>1150</c:v>
                </c:pt>
                <c:pt idx="6">
                  <c:v>1082</c:v>
                </c:pt>
                <c:pt idx="9">
                  <c:v>1051</c:v>
                </c:pt>
                <c:pt idx="12">
                  <c:v>1077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759</c:v>
                </c:pt>
                <c:pt idx="3">
                  <c:v>686</c:v>
                </c:pt>
                <c:pt idx="6">
                  <c:v>648</c:v>
                </c:pt>
                <c:pt idx="9">
                  <c:v>666</c:v>
                </c:pt>
                <c:pt idx="12">
                  <c:v>570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509</c:v>
                </c:pt>
                <c:pt idx="3">
                  <c:v>691</c:v>
                </c:pt>
                <c:pt idx="6">
                  <c:v>811</c:v>
                </c:pt>
                <c:pt idx="9">
                  <c:v>753</c:v>
                </c:pt>
                <c:pt idx="12">
                  <c:v>480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7963</c:v>
                </c:pt>
                <c:pt idx="3">
                  <c:v>8159</c:v>
                </c:pt>
                <c:pt idx="6">
                  <c:v>8263</c:v>
                </c:pt>
                <c:pt idx="9">
                  <c:v>8163</c:v>
                </c:pt>
                <c:pt idx="12">
                  <c:v>8015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7929288"/>
        <c:axId val="50792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2187</c:v>
                </c:pt>
                <c:pt idx="2">
                  <c:v>#N/A</c:v>
                </c:pt>
                <c:pt idx="3">
                  <c:v>#N/A</c:v>
                </c:pt>
                <c:pt idx="4">
                  <c:v>1972</c:v>
                </c:pt>
                <c:pt idx="5">
                  <c:v>#N/A</c:v>
                </c:pt>
                <c:pt idx="6">
                  <c:v>#N/A</c:v>
                </c:pt>
                <c:pt idx="7">
                  <c:v>2112</c:v>
                </c:pt>
                <c:pt idx="8">
                  <c:v>#N/A</c:v>
                </c:pt>
                <c:pt idx="9">
                  <c:v>#N/A</c:v>
                </c:pt>
                <c:pt idx="10">
                  <c:v>1529</c:v>
                </c:pt>
                <c:pt idx="11">
                  <c:v>#N/A</c:v>
                </c:pt>
                <c:pt idx="12">
                  <c:v>#N/A</c:v>
                </c:pt>
                <c:pt idx="13">
                  <c:v>739</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7929288"/>
        <c:axId val="507929680"/>
      </c:lineChart>
      <c:catAx>
        <c:axId val="507929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929680"/>
        <c:crosses val="autoZero"/>
        <c:auto val="1"/>
        <c:lblAlgn val="ctr"/>
        <c:lblOffset val="100"/>
        <c:tickLblSkip val="1"/>
        <c:tickMarkSkip val="1"/>
        <c:noMultiLvlLbl val="0"/>
      </c:catAx>
      <c:valAx>
        <c:axId val="50792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29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11,386
11,312
79.62
6,619,372
6,389,602
201,777
4,090,987
8,014,597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人口の減少や全国平均を上回る高齢化率</a:t>
          </a:r>
          <a:r>
            <a:rPr kumimoji="0" lang="ja-JP" altLang="en-US"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２８</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年度末</a:t>
          </a:r>
          <a:r>
            <a:rPr kumimoji="0" lang="ja-JP" altLang="en-US" sz="1400" b="0" i="0" u="none" strike="noStrike" kern="0" cap="none" spc="0" normalizeH="0" baseline="0" noProof="0">
              <a:ln>
                <a:noFill/>
              </a:ln>
              <a:solidFill>
                <a:sysClr val="windowText" lastClr="000000"/>
              </a:solidFill>
              <a:effectLst/>
              <a:uLnTx/>
              <a:uFillTx/>
              <a:latin typeface="+mn-lt"/>
              <a:ea typeface="+mn-ea"/>
              <a:cs typeface="+mn-cs"/>
            </a:rPr>
            <a:t>３４．２</a:t>
          </a:r>
          <a:r>
            <a:rPr kumimoji="0" lang="ja-JP"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a:t>
          </a:r>
          <a:r>
            <a:rPr kumimoji="0" lang="ja-JP" altLang="ja-JP" sz="1400" b="0" i="0" u="none" strike="noStrike" kern="0" cap="none" spc="0" normalizeH="0" baseline="0" noProof="0">
              <a:ln>
                <a:noFill/>
              </a:ln>
              <a:solidFill>
                <a:prstClr val="black"/>
              </a:solidFill>
              <a:effectLst/>
              <a:uLnTx/>
              <a:uFillTx/>
              <a:latin typeface="+mn-lt"/>
              <a:ea typeface="+mn-ea"/>
              <a:cs typeface="+mn-cs"/>
            </a:rPr>
            <a:t>に加え、町内に</a:t>
          </a:r>
          <a:r>
            <a:rPr kumimoji="0" lang="ja-JP" altLang="en-US" sz="1400" b="0" i="0" u="none" strike="noStrike" kern="0" cap="none" spc="0" normalizeH="0" baseline="0" noProof="0">
              <a:ln>
                <a:noFill/>
              </a:ln>
              <a:solidFill>
                <a:prstClr val="black"/>
              </a:solidFill>
              <a:effectLst/>
              <a:uLnTx/>
              <a:uFillTx/>
              <a:latin typeface="+mn-lt"/>
              <a:ea typeface="+mn-ea"/>
              <a:cs typeface="+mn-cs"/>
            </a:rPr>
            <a:t>立地する企業が少ない</a:t>
          </a:r>
          <a:r>
            <a:rPr kumimoji="0" lang="ja-JP" altLang="ja-JP" sz="1400" b="0" i="0" u="none" strike="noStrike" kern="0" cap="none" spc="0" normalizeH="0" baseline="0" noProof="0">
              <a:ln>
                <a:noFill/>
              </a:ln>
              <a:solidFill>
                <a:prstClr val="black"/>
              </a:solidFill>
              <a:effectLst/>
              <a:uLnTx/>
              <a:uFillTx/>
              <a:latin typeface="+mn-lt"/>
              <a:ea typeface="+mn-ea"/>
              <a:cs typeface="+mn-cs"/>
            </a:rPr>
            <a:t>ことなどにより、財政基盤が弱く、類似団体平均をかなり下回っている。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このため、歳出全般の徹底的な見直しや行政の効率化を図ることにより、</a:t>
          </a:r>
          <a:r>
            <a:rPr kumimoji="0" lang="ja-JP" altLang="ja-JP" sz="1400" b="0" i="0" u="none" strike="noStrike" kern="0" cap="none" spc="0" normalizeH="0" baseline="0" noProof="0">
              <a:ln>
                <a:noFill/>
              </a:ln>
              <a:solidFill>
                <a:prstClr val="black"/>
              </a:solidFill>
              <a:effectLst/>
              <a:uLnTx/>
              <a:uFillTx/>
              <a:latin typeface="+mn-lt"/>
              <a:ea typeface="+mn-ea"/>
              <a:cs typeface="+mn-cs"/>
            </a:rPr>
            <a:t>財政の健全化を図る。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60070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83759</xdr:rowOff>
    </xdr:from>
    <xdr:to>
      <xdr:col>6</xdr:col>
      <xdr:colOff>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83759</xdr:rowOff>
    </xdr:from>
    <xdr:to>
      <xdr:col>4</xdr:col>
      <xdr:colOff>482600</xdr:colOff>
      <xdr:row>43</xdr:row>
      <xdr:rowOff>83759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18342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32959</xdr:rowOff>
    </xdr:from>
    <xdr:to>
      <xdr:col>4</xdr:col>
      <xdr:colOff>533400</xdr:colOff>
      <xdr:row>43</xdr:row>
      <xdr:rowOff>134559</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119336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32959</xdr:rowOff>
    </xdr:from>
    <xdr:to>
      <xdr:col>3</xdr:col>
      <xdr:colOff>330200</xdr:colOff>
      <xdr:row>43</xdr:row>
      <xdr:rowOff>134559</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119336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類似団体平均を上回っており、前年度と比較し</a:t>
          </a:r>
          <a:r>
            <a:rPr kumimoji="0" lang="ja-JP" altLang="en-US" sz="1400" b="0" i="0" u="none" strike="noStrike" kern="0" cap="none" spc="0" normalizeH="0" baseline="0" noProof="0">
              <a:ln>
                <a:noFill/>
              </a:ln>
              <a:solidFill>
                <a:prstClr val="black"/>
              </a:solidFill>
              <a:effectLst/>
              <a:uLnTx/>
              <a:uFillTx/>
              <a:latin typeface="+mn-ea"/>
              <a:ea typeface="+mn-ea"/>
              <a:cs typeface="+mn-cs"/>
            </a:rPr>
            <a:t>４．１</a:t>
          </a:r>
          <a:r>
            <a:rPr kumimoji="0" lang="en-US" altLang="ja-JP" sz="1400" b="0" i="0" u="none" strike="noStrike" kern="0" cap="none" spc="0" normalizeH="0" baseline="0" noProof="0">
              <a:ln>
                <a:noFill/>
              </a:ln>
              <a:solidFill>
                <a:prstClr val="black"/>
              </a:solidFill>
              <a:effectLst/>
              <a:uLnTx/>
              <a:uFillTx/>
              <a:latin typeface="+mn-ea"/>
              <a:ea typeface="+mn-ea"/>
              <a:cs typeface="+mn-cs"/>
            </a:rPr>
            <a:t>％悪化している。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主に数値を押し上げている原因の物件費、補助費等や公債費を抑制するため、地方債の新規発行の抑制や、優先度の低い事務事業の廃止、縮小を進め、経常経費の削減に努める。</a:t>
          </a: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109474</xdr:rowOff>
    </xdr:from>
    <xdr:to>
      <xdr:col>7</xdr:col>
      <xdr:colOff>152400</xdr:colOff>
      <xdr:row>64</xdr:row>
      <xdr:rowOff>135890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910824"/>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a:extLst>
            <a:ext uri="{FF2B5EF4-FFF2-40B4-BE49-F238E27FC236}">
              <a16:creationId xmlns:a16="http://schemas.microsoft.com/office/drawing/2014/main" id="{00000000-0008-0000-0300-000084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109474</xdr:rowOff>
    </xdr:from>
    <xdr:to>
      <xdr:col>6</xdr:col>
      <xdr:colOff>0</xdr:colOff>
      <xdr:row>64</xdr:row>
      <xdr:rowOff>73152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1082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157734</xdr:rowOff>
    </xdr:from>
    <xdr:to>
      <xdr:col>4</xdr:col>
      <xdr:colOff>482600</xdr:colOff>
      <xdr:row>64</xdr:row>
      <xdr:rowOff>73152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59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157734</xdr:rowOff>
    </xdr:from>
    <xdr:to>
      <xdr:col>3</xdr:col>
      <xdr:colOff>279400</xdr:colOff>
      <xdr:row>64</xdr:row>
      <xdr:rowOff>20066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95908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85090</xdr:rowOff>
    </xdr:from>
    <xdr:to>
      <xdr:col>7</xdr:col>
      <xdr:colOff>203200</xdr:colOff>
      <xdr:row>65</xdr:row>
      <xdr:rowOff>15240</xdr:rowOff>
    </xdr:to>
    <xdr:sp macro="" textlink="">
      <xdr:nvSpPr>
        <xdr:cNvPr id="149" name="円/楕円 148">
          <a:extLst>
            <a:ext uri="{FF2B5EF4-FFF2-40B4-BE49-F238E27FC236}">
              <a16:creationId xmlns:a16="http://schemas.microsoft.com/office/drawing/2014/main" id="{00000000-0008-0000-0300-000095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57167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145051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22352</xdr:rowOff>
    </xdr:from>
    <xdr:to>
      <xdr:col>4</xdr:col>
      <xdr:colOff>533400</xdr:colOff>
      <xdr:row>64</xdr:row>
      <xdr:rowOff>123952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3175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108729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21861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140716</xdr:rowOff>
    </xdr:from>
    <xdr:to>
      <xdr:col>2</xdr:col>
      <xdr:colOff>127000</xdr:colOff>
      <xdr:row>64</xdr:row>
      <xdr:rowOff>70866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55643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[176,532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ここ５年間は</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と</a:t>
          </a:r>
          <a:r>
            <a:rPr kumimoji="0" lang="ja-JP" altLang="ja-JP" sz="1400" b="0" i="0" u="none" strike="noStrike" kern="0" cap="none" spc="0" normalizeH="0" baseline="0" noProof="0">
              <a:ln>
                <a:noFill/>
              </a:ln>
              <a:solidFill>
                <a:prstClr val="black"/>
              </a:solidFill>
              <a:effectLst/>
              <a:uLnTx/>
              <a:uFillTx/>
              <a:latin typeface="+mn-lt"/>
              <a:ea typeface="+mn-ea"/>
              <a:cs typeface="+mn-cs"/>
            </a:rPr>
            <a:t>ほぼ同水準で推移している。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今後も職員定数の適正化を維持し、人件費を抑制しながら、業務見直し等による物件費の削減に努めていく。</a:t>
          </a:r>
          <a:endParaRPr kumimoji="1" lang="ja-JP" altLang="en-US" sz="14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7883</xdr:rowOff>
    </xdr:from>
    <xdr:to>
      <xdr:col>7</xdr:col>
      <xdr:colOff>152400</xdr:colOff>
      <xdr:row>83</xdr:row>
      <xdr:rowOff>20093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8233"/>
          <a:ext cx="8382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a:extLst>
            <a:ext uri="{FF2B5EF4-FFF2-40B4-BE49-F238E27FC236}">
              <a16:creationId xmlns:a16="http://schemas.microsoft.com/office/drawing/2014/main" id="{00000000-0008-0000-0300-0000C1000000}"/>
            </a:ext>
          </a:extLst>
        </xdr:cNvPr>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154170</xdr:rowOff>
    </xdr:from>
    <xdr:to>
      <xdr:col>6</xdr:col>
      <xdr:colOff>0</xdr:colOff>
      <xdr:row>83</xdr:row>
      <xdr:rowOff>7883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13070"/>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127927</xdr:rowOff>
    </xdr:from>
    <xdr:to>
      <xdr:col>4</xdr:col>
      <xdr:colOff>482600</xdr:colOff>
      <xdr:row>82</xdr:row>
      <xdr:rowOff>154170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682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127927</xdr:rowOff>
    </xdr:from>
    <xdr:to>
      <xdr:col>3</xdr:col>
      <xdr:colOff>279400</xdr:colOff>
      <xdr:row>82</xdr:row>
      <xdr:rowOff>147636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186827"/>
          <a:ext cx="889000" cy="1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140743</xdr:rowOff>
    </xdr:from>
    <xdr:to>
      <xdr:col>7</xdr:col>
      <xdr:colOff>203200</xdr:colOff>
      <xdr:row>83</xdr:row>
      <xdr:rowOff>70893</xdr:rowOff>
    </xdr:to>
    <xdr:sp macro="" textlink="">
      <xdr:nvSpPr>
        <xdr:cNvPr id="210" name="円/楕円 209">
          <a:extLst>
            <a:ext uri="{FF2B5EF4-FFF2-40B4-BE49-F238E27FC236}">
              <a16:creationId xmlns:a16="http://schemas.microsoft.com/office/drawing/2014/main" id="{00000000-0008-0000-0300-0000D2000000}"/>
            </a:ext>
          </a:extLst>
        </xdr:cNvPr>
        <xdr:cNvSpPr/>
      </xdr:nvSpPr>
      <xdr:spPr>
        <a:xfrm>
          <a:off x="4902200" y="141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112820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7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176,532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128533</xdr:rowOff>
    </xdr:from>
    <xdr:to>
      <xdr:col>6</xdr:col>
      <xdr:colOff>50800</xdr:colOff>
      <xdr:row>83</xdr:row>
      <xdr:rowOff>58683</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064000" y="1418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43460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73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174,002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103370</xdr:rowOff>
    </xdr:from>
    <xdr:to>
      <xdr:col>4</xdr:col>
      <xdr:colOff>533400</xdr:colOff>
      <xdr:row>83</xdr:row>
      <xdr:rowOff>33520</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3175000" y="14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18297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77127</xdr:rowOff>
    </xdr:from>
    <xdr:to>
      <xdr:col>3</xdr:col>
      <xdr:colOff>330200</xdr:colOff>
      <xdr:row>83</xdr:row>
      <xdr:rowOff>7277</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2286000" y="1413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163504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22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163,350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96836</xdr:rowOff>
    </xdr:from>
    <xdr:to>
      <xdr:col>2</xdr:col>
      <xdr:colOff>127000</xdr:colOff>
      <xdr:row>83</xdr:row>
      <xdr:rowOff>26986</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1397000" y="1415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11763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4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167,434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平成</a:t>
          </a:r>
          <a:r>
            <a:rPr kumimoji="0" lang="ja-JP" altLang="en-US" sz="1400" b="0" i="0" u="none" strike="noStrike" kern="0" cap="none" spc="0" normalizeH="0" baseline="0" noProof="0">
              <a:ln>
                <a:noFill/>
              </a:ln>
              <a:solidFill>
                <a:prstClr val="black"/>
              </a:solidFill>
              <a:effectLst/>
              <a:uLnTx/>
              <a:uFillTx/>
              <a:latin typeface="+mn-lt"/>
              <a:ea typeface="+mn-ea"/>
              <a:cs typeface="+mn-cs"/>
            </a:rPr>
            <a:t>２８</a:t>
          </a:r>
          <a:r>
            <a:rPr kumimoji="0" lang="ja-JP" altLang="ja-JP" sz="1400" b="0" i="0" u="none" strike="noStrike" kern="0" cap="none" spc="0" normalizeH="0" baseline="0" noProof="0">
              <a:ln>
                <a:noFill/>
              </a:ln>
              <a:solidFill>
                <a:prstClr val="black"/>
              </a:solidFill>
              <a:effectLst/>
              <a:uLnTx/>
              <a:uFillTx/>
              <a:latin typeface="+mn-lt"/>
              <a:ea typeface="+mn-ea"/>
              <a:cs typeface="+mn-cs"/>
            </a:rPr>
            <a:t>年度の数値は</a:t>
          </a:r>
          <a:r>
            <a:rPr kumimoji="0" lang="ja-JP" altLang="en-US" sz="1400" b="0" i="0" u="none" strike="noStrike" kern="0" cap="none" spc="0" normalizeH="0" baseline="0" noProof="0">
              <a:ln>
                <a:noFill/>
              </a:ln>
              <a:solidFill>
                <a:prstClr val="black"/>
              </a:solidFill>
              <a:effectLst/>
              <a:uLnTx/>
              <a:uFillTx/>
              <a:latin typeface="+mn-lt"/>
              <a:ea typeface="+mn-ea"/>
              <a:cs typeface="+mn-cs"/>
            </a:rPr>
            <a:t>９８．３と</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や全国町村平均を若干上回っている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。このことから、社会情勢の変化や国の国家公務員改革の動向</a:t>
          </a:r>
          <a:r>
            <a:rPr kumimoji="0" lang="ja-JP" altLang="en-US" sz="1400" b="0" i="0" u="none" strike="noStrike" kern="0" cap="none" spc="0" normalizeH="0" baseline="0" noProof="0">
              <a:ln>
                <a:noFill/>
              </a:ln>
              <a:solidFill>
                <a:prstClr val="black"/>
              </a:solidFill>
              <a:effectLst/>
              <a:uLnTx/>
              <a:uFillTx/>
              <a:latin typeface="+mn-lt"/>
              <a:ea typeface="+mn-ea"/>
              <a:cs typeface="+mn-cs"/>
            </a:rPr>
            <a:t>、近隣自治体の状況</a:t>
          </a:r>
          <a:r>
            <a:rPr kumimoji="0" lang="ja-JP" altLang="ja-JP" sz="1400" b="0" i="0" u="none" strike="noStrike" kern="0" cap="none" spc="0" normalizeH="0" baseline="0" noProof="0">
              <a:ln>
                <a:noFill/>
              </a:ln>
              <a:solidFill>
                <a:prstClr val="black"/>
              </a:solidFill>
              <a:effectLst/>
              <a:uLnTx/>
              <a:uFillTx/>
              <a:latin typeface="+mn-lt"/>
              <a:ea typeface="+mn-ea"/>
              <a:cs typeface="+mn-cs"/>
            </a:rPr>
            <a:t>も踏まえ</a:t>
          </a:r>
          <a:r>
            <a:rPr kumimoji="0" lang="ja-JP" altLang="en-US" sz="1400" b="0" i="0" u="none" strike="noStrike" kern="0" cap="none" spc="0" normalizeH="0" baseline="0" noProof="0">
              <a:ln>
                <a:noFill/>
              </a:ln>
              <a:solidFill>
                <a:prstClr val="black"/>
              </a:solidFill>
              <a:effectLst/>
              <a:uLnTx/>
              <a:uFillTx/>
              <a:latin typeface="+mn-lt"/>
              <a:ea typeface="+mn-ea"/>
              <a:cs typeface="+mn-cs"/>
            </a:rPr>
            <a:t>ながら</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職員給与</a:t>
          </a:r>
          <a:r>
            <a:rPr kumimoji="0" lang="ja-JP" altLang="ja-JP" sz="1400" b="0" i="0" u="none" strike="noStrike" kern="0" cap="none" spc="0" normalizeH="0" baseline="0" noProof="0">
              <a:ln>
                <a:noFill/>
              </a:ln>
              <a:solidFill>
                <a:prstClr val="black"/>
              </a:solidFill>
              <a:effectLst/>
              <a:uLnTx/>
              <a:uFillTx/>
              <a:latin typeface="+mn-lt"/>
              <a:ea typeface="+mn-ea"/>
              <a:cs typeface="+mn-cs"/>
            </a:rPr>
            <a:t>の適正化</a:t>
          </a:r>
          <a:r>
            <a:rPr kumimoji="0" lang="ja-JP" altLang="en-US" sz="1400" b="0" i="0" u="none" strike="noStrike" kern="0" cap="none" spc="0" normalizeH="0" baseline="0" noProof="0">
              <a:ln>
                <a:noFill/>
              </a:ln>
              <a:solidFill>
                <a:prstClr val="black"/>
              </a:solidFill>
              <a:effectLst/>
              <a:uLnTx/>
              <a:uFillTx/>
              <a:latin typeface="+mn-lt"/>
              <a:ea typeface="+mn-ea"/>
              <a:cs typeface="+mn-cs"/>
            </a:rPr>
            <a:t>に努めていく。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93557</xdr:rowOff>
    </xdr:from>
    <xdr:to>
      <xdr:col>24</xdr:col>
      <xdr:colOff>558800</xdr:colOff>
      <xdr:row>86</xdr:row>
      <xdr:rowOff>125730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382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93557</xdr:rowOff>
    </xdr:from>
    <xdr:to>
      <xdr:col>23</xdr:col>
      <xdr:colOff>406400</xdr:colOff>
      <xdr:row>87</xdr:row>
      <xdr:rowOff>2539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838257"/>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125730</xdr:rowOff>
    </xdr:from>
    <xdr:to>
      <xdr:col>22</xdr:col>
      <xdr:colOff>203200</xdr:colOff>
      <xdr:row>87</xdr:row>
      <xdr:rowOff>2539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100770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89</xdr:row>
      <xdr:rowOff>102023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70430"/>
          <a:ext cx="8890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100770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42757</xdr:rowOff>
    </xdr:from>
    <xdr:to>
      <xdr:col>23</xdr:col>
      <xdr:colOff>457200</xdr:colOff>
      <xdr:row>86</xdr:row>
      <xdr:rowOff>144357</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129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129134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73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123189</xdr:rowOff>
    </xdr:from>
    <xdr:to>
      <xdr:col>22</xdr:col>
      <xdr:colOff>254000</xdr:colOff>
      <xdr:row>87</xdr:row>
      <xdr:rowOff>53339</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38116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74930</xdr:rowOff>
    </xdr:from>
    <xdr:to>
      <xdr:col>21</xdr:col>
      <xdr:colOff>50800</xdr:colOff>
      <xdr:row>87</xdr:row>
      <xdr:rowOff>5080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161307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3462000" y="1531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市町村合併直後から退職者不補充等の新規採用抑制策により、類似団体平均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とほぼ同水準で推移している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。今後も住民サービスの低下を招かないよう、能力・職責に応じた適切な人員配置に努め、定員管理の適正化に努めていく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81255</xdr:rowOff>
    </xdr:from>
    <xdr:to>
      <xdr:col>24</xdr:col>
      <xdr:colOff>558800</xdr:colOff>
      <xdr:row>61</xdr:row>
      <xdr:rowOff>95733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53970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a:extLst>
            <a:ext uri="{FF2B5EF4-FFF2-40B4-BE49-F238E27FC236}">
              <a16:creationId xmlns:a16="http://schemas.microsoft.com/office/drawing/2014/main" id="{00000000-0008-0000-0300-00003B010000}"/>
            </a:ext>
          </a:extLst>
        </xdr:cNvPr>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63881</xdr:rowOff>
    </xdr:from>
    <xdr:to>
      <xdr:col>23</xdr:col>
      <xdr:colOff>406400</xdr:colOff>
      <xdr:row>61</xdr:row>
      <xdr:rowOff>81255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52233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a:extLst>
            <a:ext uri="{FF2B5EF4-FFF2-40B4-BE49-F238E27FC236}">
              <a16:creationId xmlns:a16="http://schemas.microsoft.com/office/drawing/2014/main" id="{00000000-0008-0000-0300-00003D010000}"/>
            </a:ext>
          </a:extLst>
        </xdr:cNvPr>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62916</xdr:rowOff>
    </xdr:from>
    <xdr:to>
      <xdr:col>22</xdr:col>
      <xdr:colOff>203200</xdr:colOff>
      <xdr:row>61</xdr:row>
      <xdr:rowOff>63881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5213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62916</xdr:rowOff>
    </xdr:from>
    <xdr:to>
      <xdr:col>21</xdr:col>
      <xdr:colOff>0</xdr:colOff>
      <xdr:row>61</xdr:row>
      <xdr:rowOff>68707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52136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44933</xdr:rowOff>
    </xdr:from>
    <xdr:to>
      <xdr:col>24</xdr:col>
      <xdr:colOff>609600</xdr:colOff>
      <xdr:row>61</xdr:row>
      <xdr:rowOff>146533</xdr:rowOff>
    </xdr:to>
    <xdr:sp macro="" textlink="">
      <xdr:nvSpPr>
        <xdr:cNvPr id="332" name="円/楕円 331">
          <a:extLst>
            <a:ext uri="{FF2B5EF4-FFF2-40B4-BE49-F238E27FC236}">
              <a16:creationId xmlns:a16="http://schemas.microsoft.com/office/drawing/2014/main" id="{00000000-0008-0000-0300-00004C010000}"/>
            </a:ext>
          </a:extLst>
        </xdr:cNvPr>
        <xdr:cNvSpPr/>
      </xdr:nvSpPr>
      <xdr:spPr>
        <a:xfrm>
          <a:off x="16967200" y="1050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17010</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47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30455</xdr:rowOff>
    </xdr:from>
    <xdr:to>
      <xdr:col>23</xdr:col>
      <xdr:colOff>457200</xdr:colOff>
      <xdr:row>61</xdr:row>
      <xdr:rowOff>132055</xdr:rowOff>
    </xdr:to>
    <xdr:sp macro="" textlink="">
      <xdr:nvSpPr>
        <xdr:cNvPr id="334" name="円/楕円 333">
          <a:extLst>
            <a:ext uri="{FF2B5EF4-FFF2-40B4-BE49-F238E27FC236}">
              <a16:creationId xmlns:a16="http://schemas.microsoft.com/office/drawing/2014/main" id="{00000000-0008-0000-0300-00004E010000}"/>
            </a:ext>
          </a:extLst>
        </xdr:cNvPr>
        <xdr:cNvSpPr/>
      </xdr:nvSpPr>
      <xdr:spPr>
        <a:xfrm>
          <a:off x="16129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142232</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2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13081</xdr:rowOff>
    </xdr:from>
    <xdr:to>
      <xdr:col>22</xdr:col>
      <xdr:colOff>254000</xdr:colOff>
      <xdr:row>61</xdr:row>
      <xdr:rowOff>114681</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5240000" y="1047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124858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24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12116</xdr:rowOff>
    </xdr:from>
    <xdr:to>
      <xdr:col>21</xdr:col>
      <xdr:colOff>50800</xdr:colOff>
      <xdr:row>61</xdr:row>
      <xdr:rowOff>113716</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4351000" y="104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123893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2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17907</xdr:rowOff>
    </xdr:from>
    <xdr:to>
      <xdr:col>19</xdr:col>
      <xdr:colOff>533400</xdr:colOff>
      <xdr:row>61</xdr:row>
      <xdr:rowOff>119507</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3462000" y="104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129684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24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合併特例事業債を中心とした大規模な普通建設事業費等に係る地方債の償還等により、類似団体平均を上回っている。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今後は、</a:t>
          </a:r>
          <a:r>
            <a:rPr kumimoji="0" lang="ja-JP" altLang="en-US" sz="1400" b="0" i="0" u="none" strike="noStrike" kern="0" cap="none" spc="0" normalizeH="0" baseline="0" noProof="0">
              <a:ln>
                <a:noFill/>
              </a:ln>
              <a:solidFill>
                <a:prstClr val="black"/>
              </a:solidFill>
              <a:effectLst/>
              <a:uLnTx/>
              <a:uFillTx/>
              <a:latin typeface="+mn-lt"/>
              <a:ea typeface="+mn-ea"/>
              <a:cs typeface="+mn-cs"/>
            </a:rPr>
            <a:t>地方債充当事業の適正な選択を図り、</a:t>
          </a:r>
          <a:r>
            <a:rPr kumimoji="0" lang="ja-JP" altLang="ja-JP" sz="1400" b="0" i="0" u="none" strike="noStrike" kern="0" cap="none" spc="0" normalizeH="0" baseline="0" noProof="0">
              <a:ln>
                <a:noFill/>
              </a:ln>
              <a:solidFill>
                <a:prstClr val="black"/>
              </a:solidFill>
              <a:effectLst/>
              <a:uLnTx/>
              <a:uFillTx/>
              <a:latin typeface="+mn-lt"/>
              <a:ea typeface="+mn-ea"/>
              <a:cs typeface="+mn-cs"/>
            </a:rPr>
            <a:t>緊急防災・減災事業債</a:t>
          </a:r>
          <a:r>
            <a:rPr kumimoji="0" lang="ja-JP" altLang="en-US" sz="1400" b="0" i="0" u="none" strike="noStrike" kern="0" cap="none" spc="0" normalizeH="0" baseline="0" noProof="0">
              <a:ln>
                <a:noFill/>
              </a:ln>
              <a:solidFill>
                <a:prstClr val="black"/>
              </a:solidFill>
              <a:effectLst/>
              <a:uLnTx/>
              <a:uFillTx/>
              <a:latin typeface="+mn-lt"/>
              <a:ea typeface="+mn-ea"/>
              <a:cs typeface="+mn-cs"/>
            </a:rPr>
            <a:t>等の</a:t>
          </a:r>
          <a:r>
            <a:rPr kumimoji="0" lang="ja-JP" altLang="ja-JP" sz="1400" b="0" i="0" u="none" strike="noStrike" kern="0" cap="none" spc="0" normalizeH="0" baseline="0" noProof="0">
              <a:ln>
                <a:noFill/>
              </a:ln>
              <a:solidFill>
                <a:prstClr val="black"/>
              </a:solidFill>
              <a:effectLst/>
              <a:uLnTx/>
              <a:uFillTx/>
              <a:latin typeface="+mn-lt"/>
              <a:ea typeface="+mn-ea"/>
              <a:cs typeface="+mn-cs"/>
            </a:rPr>
            <a:t>交付税措置の厚い地方債を有効的に活用</a:t>
          </a:r>
          <a:r>
            <a:rPr kumimoji="0" lang="ja-JP" altLang="en-US" sz="1400" b="0" i="0" u="none" strike="noStrike" kern="0" cap="none" spc="0" normalizeH="0" baseline="0" noProof="0">
              <a:ln>
                <a:noFill/>
              </a:ln>
              <a:solidFill>
                <a:prstClr val="black"/>
              </a:solidFill>
              <a:effectLst/>
              <a:uLnTx/>
              <a:uFillTx/>
              <a:latin typeface="+mn-lt"/>
              <a:ea typeface="+mn-ea"/>
              <a:cs typeface="+mn-cs"/>
            </a:rPr>
            <a:t>し</a:t>
          </a:r>
          <a:r>
            <a:rPr kumimoji="0" lang="ja-JP" altLang="ja-JP" sz="1400" b="0" i="0" u="none" strike="noStrike" kern="0" cap="none" spc="0" normalizeH="0" baseline="0" noProof="0">
              <a:ln>
                <a:noFill/>
              </a:ln>
              <a:solidFill>
                <a:prstClr val="black"/>
              </a:solidFill>
              <a:effectLst/>
              <a:uLnTx/>
              <a:uFillTx/>
              <a:latin typeface="+mn-lt"/>
              <a:ea typeface="+mn-ea"/>
              <a:cs typeface="+mn-cs"/>
            </a:rPr>
            <a:t>、</a:t>
          </a:r>
          <a:r>
            <a:rPr kumimoji="0" lang="ja-JP" altLang="en-US" sz="1400" b="0" i="0" u="none" strike="noStrike" kern="0" cap="none" spc="0" normalizeH="0" baseline="0" noProof="0">
              <a:ln>
                <a:noFill/>
              </a:ln>
              <a:solidFill>
                <a:prstClr val="black"/>
              </a:solidFill>
              <a:effectLst/>
              <a:uLnTx/>
              <a:uFillTx/>
              <a:latin typeface="+mn-lt"/>
              <a:ea typeface="+mn-ea"/>
              <a:cs typeface="+mn-cs"/>
            </a:rPr>
            <a:t>他の地方債の発行を抑制していくことで、実質公債費比率の改善</a:t>
          </a:r>
          <a:r>
            <a:rPr kumimoji="0" lang="ja-JP" altLang="ja-JP" sz="1400" b="0" i="0" u="none" strike="noStrike" kern="0" cap="none" spc="0" normalizeH="0" baseline="0" noProof="0">
              <a:ln>
                <a:noFill/>
              </a:ln>
              <a:solidFill>
                <a:prstClr val="black"/>
              </a:solidFill>
              <a:effectLst/>
              <a:uLnTx/>
              <a:uFillTx/>
              <a:latin typeface="+mn-lt"/>
              <a:ea typeface="+mn-ea"/>
              <a:cs typeface="+mn-cs"/>
            </a:rPr>
            <a:t>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158242</xdr:rowOff>
    </xdr:from>
    <xdr:to>
      <xdr:col>24</xdr:col>
      <xdr:colOff>558800</xdr:colOff>
      <xdr:row>42</xdr:row>
      <xdr:rowOff>54356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718769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a:extLst>
            <a:ext uri="{FF2B5EF4-FFF2-40B4-BE49-F238E27FC236}">
              <a16:creationId xmlns:a16="http://schemas.microsoft.com/office/drawing/2014/main" id="{00000000-0008-0000-0300-000077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54356</xdr:rowOff>
    </xdr:from>
    <xdr:to>
      <xdr:col>23</xdr:col>
      <xdr:colOff>406400</xdr:colOff>
      <xdr:row>42</xdr:row>
      <xdr:rowOff>83312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72552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151655</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25400</xdr:rowOff>
    </xdr:from>
    <xdr:to>
      <xdr:col>22</xdr:col>
      <xdr:colOff>203200</xdr:colOff>
      <xdr:row>42</xdr:row>
      <xdr:rowOff>83312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722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a:extLst>
            <a:ext uri="{FF2B5EF4-FFF2-40B4-BE49-F238E27FC236}">
              <a16:creationId xmlns:a16="http://schemas.microsoft.com/office/drawing/2014/main" id="{00000000-0008-0000-0300-00007C010000}"/>
            </a:ext>
          </a:extLst>
        </xdr:cNvPr>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25400</xdr:rowOff>
    </xdr:from>
    <xdr:to>
      <xdr:col>21</xdr:col>
      <xdr:colOff>0</xdr:colOff>
      <xdr:row>42</xdr:row>
      <xdr:rowOff>35052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72263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92" name="円/楕円 391">
          <a:extLst>
            <a:ext uri="{FF2B5EF4-FFF2-40B4-BE49-F238E27FC236}">
              <a16:creationId xmlns:a16="http://schemas.microsoft.com/office/drawing/2014/main" id="{00000000-0008-0000-0300-000088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79519</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3556</xdr:rowOff>
    </xdr:from>
    <xdr:to>
      <xdr:col>23</xdr:col>
      <xdr:colOff>457200</xdr:colOff>
      <xdr:row>42</xdr:row>
      <xdr:rowOff>105156</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89933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146050</xdr:rowOff>
    </xdr:from>
    <xdr:to>
      <xdr:col>21</xdr:col>
      <xdr:colOff>50800</xdr:colOff>
      <xdr:row>42</xdr:row>
      <xdr:rowOff>76200</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86377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a:latin typeface="ＭＳ Ｐゴシック"/>
            </a:rPr>
            <a:t>比率自体は近年改善してきているが、</a:t>
          </a:r>
          <a:r>
            <a:rPr kumimoji="0" lang="ja-JP" altLang="ja-JP" sz="1400" b="0" i="0" u="none" strike="noStrike" kern="0" cap="none" spc="0" normalizeH="0" baseline="0" noProof="0">
              <a:ln>
                <a:noFill/>
              </a:ln>
              <a:solidFill>
                <a:prstClr val="black"/>
              </a:solidFill>
              <a:effectLst/>
              <a:uLnTx/>
              <a:uFillTx/>
              <a:latin typeface="+mn-lt"/>
              <a:ea typeface="+mn-ea"/>
              <a:cs typeface="+mn-cs"/>
            </a:rPr>
            <a:t>小学校の老朽化による施設の改築事業</a:t>
          </a:r>
          <a:r>
            <a:rPr kumimoji="0" lang="ja-JP" altLang="en-US" sz="1400" b="0" i="0" u="none" strike="noStrike" kern="0" cap="none" spc="0" normalizeH="0" baseline="0" noProof="0">
              <a:ln>
                <a:noFill/>
              </a:ln>
              <a:solidFill>
                <a:prstClr val="black"/>
              </a:solidFill>
              <a:effectLst/>
              <a:uLnTx/>
              <a:uFillTx/>
              <a:latin typeface="+mn-lt"/>
              <a:ea typeface="+mn-ea"/>
              <a:cs typeface="+mn-cs"/>
            </a:rPr>
            <a:t>や地震・津波対策事業</a:t>
          </a:r>
          <a:r>
            <a:rPr kumimoji="0" lang="ja-JP" altLang="ja-JP" sz="1400" b="0" i="0" u="none" strike="noStrike" kern="0" cap="none" spc="0" normalizeH="0" baseline="0" noProof="0">
              <a:ln>
                <a:noFill/>
              </a:ln>
              <a:solidFill>
                <a:prstClr val="black"/>
              </a:solidFill>
              <a:effectLst/>
              <a:uLnTx/>
              <a:uFillTx/>
              <a:latin typeface="+mn-lt"/>
              <a:ea typeface="+mn-ea"/>
              <a:cs typeface="+mn-cs"/>
            </a:rPr>
            <a:t>などによ</a:t>
          </a:r>
          <a:r>
            <a:rPr kumimoji="0" lang="ja-JP" altLang="en-US" sz="1400" b="0" i="0" u="none" strike="noStrike" kern="0" cap="none" spc="0" normalizeH="0" baseline="0" noProof="0">
              <a:ln>
                <a:noFill/>
              </a:ln>
              <a:solidFill>
                <a:prstClr val="black"/>
              </a:solidFill>
              <a:effectLst/>
              <a:uLnTx/>
              <a:uFillTx/>
              <a:latin typeface="+mn-lt"/>
              <a:ea typeface="+mn-ea"/>
              <a:cs typeface="+mn-cs"/>
            </a:rPr>
            <a:t>り地方債残高が増加し</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、類似団体平均を上回ってい</a:t>
          </a:r>
          <a:r>
            <a:rPr kumimoji="0" lang="ja-JP" altLang="en-US" sz="1400" b="0" i="0" u="none" strike="noStrike" kern="0" cap="none" spc="0" normalizeH="0" baseline="0" noProof="0">
              <a:ln>
                <a:noFill/>
              </a:ln>
              <a:solidFill>
                <a:prstClr val="black"/>
              </a:solidFill>
              <a:effectLst/>
              <a:uLnTx/>
              <a:uFillTx/>
              <a:latin typeface="+mn-lt"/>
              <a:ea typeface="+mn-ea"/>
              <a:cs typeface="+mn-cs"/>
            </a:rPr>
            <a:t>る。これからも財</a:t>
          </a:r>
          <a:r>
            <a:rPr kumimoji="0" lang="ja-JP" altLang="ja-JP" sz="1400" b="0" i="0" u="none" strike="noStrike" kern="0" cap="none" spc="0" normalizeH="0" baseline="0" noProof="0">
              <a:ln>
                <a:noFill/>
              </a:ln>
              <a:solidFill>
                <a:prstClr val="black"/>
              </a:solidFill>
              <a:effectLst/>
              <a:uLnTx/>
              <a:uFillTx/>
              <a:latin typeface="+mn-lt"/>
              <a:ea typeface="+mn-ea"/>
              <a:cs typeface="+mn-cs"/>
            </a:rPr>
            <a:t>政調整基金及び減債基金の積立による充当可能基金の増額や、その他</a:t>
          </a:r>
          <a:r>
            <a:rPr kumimoji="0" lang="ja-JP" altLang="en-US" sz="1400" b="0" i="0" u="none" strike="noStrike" kern="0" cap="none" spc="0" normalizeH="0" baseline="0" noProof="0">
              <a:ln>
                <a:noFill/>
              </a:ln>
              <a:solidFill>
                <a:prstClr val="black"/>
              </a:solidFill>
              <a:effectLst/>
              <a:uLnTx/>
              <a:uFillTx/>
              <a:latin typeface="+mn-lt"/>
              <a:ea typeface="+mn-ea"/>
              <a:cs typeface="+mn-cs"/>
            </a:rPr>
            <a:t>地方債</a:t>
          </a:r>
          <a:r>
            <a:rPr kumimoji="0" lang="ja-JP" altLang="ja-JP" sz="1400" b="0" i="0" u="none" strike="noStrike" kern="0" cap="none" spc="0" normalizeH="0" baseline="0" noProof="0">
              <a:ln>
                <a:noFill/>
              </a:ln>
              <a:solidFill>
                <a:prstClr val="black"/>
              </a:solidFill>
              <a:effectLst/>
              <a:uLnTx/>
              <a:uFillTx/>
              <a:latin typeface="+mn-lt"/>
              <a:ea typeface="+mn-ea"/>
              <a:cs typeface="+mn-cs"/>
            </a:rPr>
            <a:t>の新規発行を抑制することで数値の改善に努めていく。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142494</xdr:rowOff>
    </xdr:from>
    <xdr:to>
      <xdr:col>24</xdr:col>
      <xdr:colOff>558800</xdr:colOff>
      <xdr:row>15</xdr:row>
      <xdr:rowOff>147193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6179800" y="2542794"/>
          <a:ext cx="8382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a:extLst>
            <a:ext uri="{FF2B5EF4-FFF2-40B4-BE49-F238E27FC236}">
              <a16:creationId xmlns:a16="http://schemas.microsoft.com/office/drawing/2014/main" id="{00000000-0008-0000-0300-0000B5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147193</xdr:rowOff>
    </xdr:from>
    <xdr:to>
      <xdr:col>23</xdr:col>
      <xdr:colOff>406400</xdr:colOff>
      <xdr:row>16</xdr:row>
      <xdr:rowOff>127762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290800" y="2718943"/>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84328</xdr:rowOff>
    </xdr:from>
    <xdr:to>
      <xdr:col>22</xdr:col>
      <xdr:colOff>203200</xdr:colOff>
      <xdr:row>16</xdr:row>
      <xdr:rowOff>127762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4401800" y="28275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a:extLst>
            <a:ext uri="{FF2B5EF4-FFF2-40B4-BE49-F238E27FC236}">
              <a16:creationId xmlns:a16="http://schemas.microsoft.com/office/drawing/2014/main" id="{00000000-0008-0000-0300-0000BA010000}"/>
            </a:ext>
          </a:extLst>
        </xdr:cNvPr>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84328</xdr:rowOff>
    </xdr:from>
    <xdr:to>
      <xdr:col>21</xdr:col>
      <xdr:colOff>0</xdr:colOff>
      <xdr:row>16</xdr:row>
      <xdr:rowOff>134197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827528"/>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91694</xdr:rowOff>
    </xdr:from>
    <xdr:to>
      <xdr:col>24</xdr:col>
      <xdr:colOff>609600</xdr:colOff>
      <xdr:row>15</xdr:row>
      <xdr:rowOff>21844</xdr:rowOff>
    </xdr:to>
    <xdr:sp macro="" textlink="">
      <xdr:nvSpPr>
        <xdr:cNvPr id="454" name="円/楕円 453">
          <a:extLst>
            <a:ext uri="{FF2B5EF4-FFF2-40B4-BE49-F238E27FC236}">
              <a16:creationId xmlns:a16="http://schemas.microsoft.com/office/drawing/2014/main" id="{00000000-0008-0000-0300-0000C6010000}"/>
            </a:ext>
          </a:extLst>
        </xdr:cNvPr>
        <xdr:cNvSpPr/>
      </xdr:nvSpPr>
      <xdr:spPr>
        <a:xfrm>
          <a:off x="16967200" y="24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63771</xdr:rowOff>
    </xdr:from>
    <xdr:ext cx="762000" cy="259045"/>
    <xdr:sp macro="" textlink="">
      <xdr:nvSpPr>
        <xdr:cNvPr id="455" name="将来負担の状況該当値テキスト">
          <a:extLst>
            <a:ext uri="{FF2B5EF4-FFF2-40B4-BE49-F238E27FC236}">
              <a16:creationId xmlns:a16="http://schemas.microsoft.com/office/drawing/2014/main" id="{00000000-0008-0000-0300-0000C7010000}"/>
            </a:ext>
          </a:extLst>
        </xdr:cNvPr>
        <xdr:cNvSpPr txBox="1"/>
      </xdr:nvSpPr>
      <xdr:spPr>
        <a:xfrm>
          <a:off x="17106900" y="24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96393</xdr:rowOff>
    </xdr:from>
    <xdr:to>
      <xdr:col>23</xdr:col>
      <xdr:colOff>457200</xdr:colOff>
      <xdr:row>16</xdr:row>
      <xdr:rowOff>26543</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129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11320</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75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76962</xdr:rowOff>
    </xdr:from>
    <xdr:to>
      <xdr:col>22</xdr:col>
      <xdr:colOff>254000</xdr:colOff>
      <xdr:row>17</xdr:row>
      <xdr:rowOff>7112</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5240000" y="282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163339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9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33528</xdr:rowOff>
    </xdr:from>
    <xdr:to>
      <xdr:col>21</xdr:col>
      <xdr:colOff>50800</xdr:colOff>
      <xdr:row>16</xdr:row>
      <xdr:rowOff>135128</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4351000" y="27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119905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83397</xdr:rowOff>
    </xdr:from>
    <xdr:to>
      <xdr:col>19</xdr:col>
      <xdr:colOff>533400</xdr:colOff>
      <xdr:row>17</xdr:row>
      <xdr:rowOff>13547</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3462000" y="282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169774</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91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11,386
11,312
79.62
6,619,372
6,389,602
201,777
4,090,987
8,014,597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市町村合併直後からの退職者不補充等の新規採用抑制、早期退職者募集により、職員数の削減に取り組んだ結果、</a:t>
          </a:r>
          <a:r>
            <a:rPr kumimoji="0" lang="ja-JP" altLang="en-US" sz="1400" b="0" i="0" u="none" strike="noStrike" kern="0" cap="none" spc="0" normalizeH="0" baseline="0" noProof="0">
              <a:ln>
                <a:noFill/>
              </a:ln>
              <a:solidFill>
                <a:prstClr val="black"/>
              </a:solidFill>
              <a:effectLst/>
              <a:uLnTx/>
              <a:uFillTx/>
              <a:latin typeface="+mn-lt"/>
              <a:ea typeface="+mn-ea"/>
              <a:cs typeface="+mn-cs"/>
            </a:rPr>
            <a:t>以前</a:t>
          </a:r>
          <a:r>
            <a:rPr kumimoji="0" lang="ja-JP" altLang="ja-JP" sz="1400" b="0" i="0" u="none" strike="noStrike" kern="0" cap="none" spc="0" normalizeH="0" baseline="0" noProof="0">
              <a:ln>
                <a:noFill/>
              </a:ln>
              <a:solidFill>
                <a:prstClr val="black"/>
              </a:solidFill>
              <a:effectLst/>
              <a:uLnTx/>
              <a:uFillTx/>
              <a:latin typeface="+mn-lt"/>
              <a:ea typeface="+mn-ea"/>
              <a:cs typeface="+mn-cs"/>
            </a:rPr>
            <a:t>から類似団体平均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より低い水準にある</a:t>
          </a:r>
          <a:r>
            <a:rPr kumimoji="0" lang="ja-JP" altLang="ja-JP" sz="1400" b="0" i="0" u="none" strike="noStrike" kern="0" cap="none" spc="0" normalizeH="0" baseline="0" noProof="0">
              <a:ln>
                <a:noFill/>
              </a:ln>
              <a:solidFill>
                <a:prstClr val="black"/>
              </a:solidFill>
              <a:effectLst/>
              <a:uLnTx/>
              <a:uFillTx/>
              <a:latin typeface="+mn-lt"/>
              <a:ea typeface="+mn-ea"/>
              <a:cs typeface="+mn-cs"/>
            </a:rPr>
            <a:t>。今後も時間外手当</a:t>
          </a:r>
          <a:r>
            <a:rPr kumimoji="0" lang="ja-JP" altLang="en-US" sz="1400" b="0" i="0" u="none" strike="noStrike" kern="0" cap="none" spc="0" normalizeH="0" baseline="0" noProof="0">
              <a:ln>
                <a:noFill/>
              </a:ln>
              <a:solidFill>
                <a:prstClr val="black"/>
              </a:solidFill>
              <a:effectLst/>
              <a:uLnTx/>
              <a:uFillTx/>
              <a:latin typeface="+mn-lt"/>
              <a:ea typeface="+mn-ea"/>
              <a:cs typeface="+mn-cs"/>
            </a:rPr>
            <a:t>等</a:t>
          </a:r>
          <a:r>
            <a:rPr kumimoji="0" lang="ja-JP" altLang="ja-JP" sz="1400" b="0" i="0" u="none" strike="noStrike" kern="0" cap="none" spc="0" normalizeH="0" baseline="0" noProof="0">
              <a:ln>
                <a:noFill/>
              </a:ln>
              <a:solidFill>
                <a:prstClr val="black"/>
              </a:solidFill>
              <a:effectLst/>
              <a:uLnTx/>
              <a:uFillTx/>
              <a:latin typeface="+mn-lt"/>
              <a:ea typeface="+mn-ea"/>
              <a:cs typeface="+mn-cs"/>
            </a:rPr>
            <a:t>の抑制を図るなど、引き続き人件費の削減に努める。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67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a:extLst>
            <a:ext uri="{FF2B5EF4-FFF2-40B4-BE49-F238E27FC236}">
              <a16:creationId xmlns:a16="http://schemas.microsoft.com/office/drawing/2014/main" id="{00000000-0008-0000-0400-000042000000}"/>
            </a:ext>
          </a:extLst>
        </xdr:cNvPr>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94996</xdr:rowOff>
    </xdr:from>
    <xdr:to>
      <xdr:col>5</xdr:col>
      <xdr:colOff>549275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145288</xdr:rowOff>
    </xdr:from>
    <xdr:to>
      <xdr:col>4</xdr:col>
      <xdr:colOff>346075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a:extLst>
            <a:ext uri="{FF2B5EF4-FFF2-40B4-BE49-F238E27FC236}">
              <a16:creationId xmlns:a16="http://schemas.microsoft.com/office/drawing/2014/main" id="{00000000-0008-0000-0400-000047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85344</xdr:rowOff>
    </xdr:from>
    <xdr:to>
      <xdr:col>7</xdr:col>
      <xdr:colOff>66675</xdr:colOff>
      <xdr:row>37</xdr:row>
      <xdr:rowOff>15494</xdr:rowOff>
    </xdr:to>
    <xdr:sp macro="" textlink="">
      <xdr:nvSpPr>
        <xdr:cNvPr id="83" name="円/楕円 82">
          <a:extLst>
            <a:ext uri="{FF2B5EF4-FFF2-40B4-BE49-F238E27FC236}">
              <a16:creationId xmlns:a16="http://schemas.microsoft.com/office/drawing/2014/main" id="{00000000-0008-0000-0400-000053000000}"/>
            </a:ext>
          </a:extLst>
        </xdr:cNvPr>
        <xdr:cNvSpPr/>
      </xdr:nvSpPr>
      <xdr:spPr>
        <a:xfrm>
          <a:off x="4775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101871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44196</xdr:rowOff>
    </xdr:from>
    <xdr:to>
      <xdr:col>5</xdr:col>
      <xdr:colOff>600075</xdr:colOff>
      <xdr:row>36</xdr:row>
      <xdr:rowOff>145796</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155973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94488</xdr:rowOff>
    </xdr:from>
    <xdr:to>
      <xdr:col>4</xdr:col>
      <xdr:colOff>396875</xdr:colOff>
      <xdr:row>37</xdr:row>
      <xdr:rowOff>24638</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この</a:t>
          </a:r>
          <a:r>
            <a:rPr kumimoji="0" lang="ja-JP" altLang="ja-JP" sz="1300" b="0" i="0" u="none" strike="noStrike" kern="0" cap="none" spc="0" normalizeH="0" baseline="0" noProof="0">
              <a:ln>
                <a:noFill/>
              </a:ln>
              <a:solidFill>
                <a:prstClr val="black"/>
              </a:solidFill>
              <a:effectLst/>
              <a:uLnTx/>
              <a:uFillTx/>
              <a:latin typeface="+mn-lt"/>
              <a:ea typeface="+mn-ea"/>
              <a:cs typeface="+mn-cs"/>
            </a:rPr>
            <a:t>５年間はいずれも類似団体平均</a:t>
          </a:r>
          <a:r>
            <a:rPr kumimoji="0" lang="ja-JP" altLang="en-US" sz="1300" b="0" i="0" u="none" strike="noStrike" kern="0" cap="none" spc="0" normalizeH="0" baseline="0" noProof="0">
              <a:ln>
                <a:noFill/>
              </a:ln>
              <a:solidFill>
                <a:prstClr val="black"/>
              </a:solidFill>
              <a:effectLst/>
              <a:uLnTx/>
              <a:uFillTx/>
              <a:latin typeface="+mn-lt"/>
              <a:ea typeface="+mn-ea"/>
              <a:cs typeface="+mn-cs"/>
            </a:rPr>
            <a:t>より少し高い水準で推移している。</a:t>
          </a:r>
          <a:r>
            <a:rPr kumimoji="0" lang="ja-JP" altLang="ja-JP" sz="1300" b="0" i="0" u="none" strike="noStrike" kern="0" cap="none" spc="0" normalizeH="0" baseline="0" noProof="0">
              <a:ln>
                <a:noFill/>
              </a:ln>
              <a:solidFill>
                <a:prstClr val="black"/>
              </a:solidFill>
              <a:effectLst/>
              <a:uLnTx/>
              <a:uFillTx/>
              <a:latin typeface="+mn-lt"/>
              <a:ea typeface="+mn-ea"/>
              <a:cs typeface="+mn-cs"/>
            </a:rPr>
            <a:t>原因として施設管理や保育所職員をはじめとした臨時職員等への賃金や電算関係、町営バスの運行委託料などが挙げられる。町財政の運営を見通す中で、指定管理者制度の一層の導入や、行財政改革において、行政としての適正なサービスの在り方について検討するなどコスト削減にむけた取組みを進めながら、</a:t>
          </a:r>
          <a:r>
            <a:rPr kumimoji="0" lang="ja-JP" altLang="en-US" sz="1300" b="0" i="0" u="none" strike="noStrike" kern="0" cap="none" spc="0" normalizeH="0" baseline="0" noProof="0">
              <a:ln>
                <a:noFill/>
              </a:ln>
              <a:solidFill>
                <a:prstClr val="black"/>
              </a:solidFill>
              <a:effectLst/>
              <a:uLnTx/>
              <a:uFillTx/>
              <a:latin typeface="+mn-lt"/>
              <a:ea typeface="+mn-ea"/>
              <a:cs typeface="+mn-cs"/>
            </a:rPr>
            <a:t>抑制に努めて</a:t>
          </a:r>
          <a:r>
            <a:rPr kumimoji="0" lang="ja-JP" altLang="ja-JP" sz="1300" b="0" i="0" u="none" strike="noStrike" kern="0" cap="none" spc="0" normalizeH="0" baseline="0" noProof="0">
              <a:ln>
                <a:noFill/>
              </a:ln>
              <a:solidFill>
                <a:prstClr val="black"/>
              </a:solidFill>
              <a:effectLst/>
              <a:uLnTx/>
              <a:uFillTx/>
              <a:latin typeface="+mn-lt"/>
              <a:ea typeface="+mn-ea"/>
              <a:cs typeface="+mn-cs"/>
            </a:rPr>
            <a:t>いく必要がある。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31750</xdr:rowOff>
    </xdr:from>
    <xdr:to>
      <xdr:col>24</xdr:col>
      <xdr:colOff>31750</xdr:colOff>
      <xdr:row>17</xdr:row>
      <xdr:rowOff>85090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46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46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8890</xdr:rowOff>
    </xdr:from>
    <xdr:to>
      <xdr:col>21</xdr:col>
      <xdr:colOff>361950</xdr:colOff>
      <xdr:row>17</xdr:row>
      <xdr:rowOff>39370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8890</xdr:rowOff>
    </xdr:from>
    <xdr:to>
      <xdr:col>20</xdr:col>
      <xdr:colOff>158750</xdr:colOff>
      <xdr:row>17</xdr:row>
      <xdr:rowOff>39370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6367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152400</xdr:rowOff>
    </xdr:from>
    <xdr:to>
      <xdr:col>22</xdr:col>
      <xdr:colOff>615950</xdr:colOff>
      <xdr:row>17</xdr:row>
      <xdr:rowOff>82550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67327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160020</xdr:rowOff>
    </xdr:from>
    <xdr:to>
      <xdr:col>21</xdr:col>
      <xdr:colOff>412750</xdr:colOff>
      <xdr:row>17</xdr:row>
      <xdr:rowOff>90170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74947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129540</xdr:rowOff>
    </xdr:from>
    <xdr:to>
      <xdr:col>20</xdr:col>
      <xdr:colOff>209550</xdr:colOff>
      <xdr:row>17</xdr:row>
      <xdr:rowOff>59690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近年</a:t>
          </a:r>
          <a:r>
            <a:rPr kumimoji="0" lang="ja-JP" altLang="ja-JP" sz="1400" b="0" i="0" u="none" strike="noStrike" kern="0" cap="none" spc="0" normalizeH="0" baseline="0" noProof="0">
              <a:ln>
                <a:noFill/>
              </a:ln>
              <a:solidFill>
                <a:prstClr val="black"/>
              </a:solidFill>
              <a:effectLst/>
              <a:uLnTx/>
              <a:uFillTx/>
              <a:latin typeface="+mn-lt"/>
              <a:ea typeface="+mn-ea"/>
              <a:cs typeface="+mn-cs"/>
            </a:rPr>
            <a:t>における扶助費は、類似団体平均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より少し低い</a:t>
          </a:r>
          <a:r>
            <a:rPr kumimoji="0" lang="ja-JP" altLang="ja-JP" sz="1400" b="0" i="0" u="none" strike="noStrike" kern="0" cap="none" spc="0" normalizeH="0" baseline="0" noProof="0">
              <a:ln>
                <a:noFill/>
              </a:ln>
              <a:solidFill>
                <a:prstClr val="black"/>
              </a:solidFill>
              <a:effectLst/>
              <a:uLnTx/>
              <a:uFillTx/>
              <a:latin typeface="+mn-lt"/>
              <a:ea typeface="+mn-ea"/>
              <a:cs typeface="+mn-cs"/>
            </a:rPr>
            <a:t>水準となっている。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当町では</a:t>
          </a:r>
          <a:r>
            <a:rPr kumimoji="0" lang="ja-JP" altLang="ja-JP" sz="1400" b="0" i="0" u="none" strike="noStrike" kern="0" cap="none" spc="0" normalizeH="0" baseline="0" noProof="0">
              <a:ln>
                <a:noFill/>
              </a:ln>
              <a:solidFill>
                <a:prstClr val="black"/>
              </a:solidFill>
              <a:effectLst/>
              <a:uLnTx/>
              <a:uFillTx/>
              <a:latin typeface="+mn-lt"/>
              <a:ea typeface="+mn-ea"/>
              <a:cs typeface="+mn-cs"/>
            </a:rPr>
            <a:t>、老人福祉関係の扶助費が</a:t>
          </a:r>
          <a:r>
            <a:rPr kumimoji="0" lang="ja-JP" altLang="en-US" sz="1400" b="0" i="0" u="none" strike="noStrike" kern="0" cap="none" spc="0" normalizeH="0" baseline="0" noProof="0">
              <a:ln>
                <a:noFill/>
              </a:ln>
              <a:solidFill>
                <a:prstClr val="black"/>
              </a:solidFill>
              <a:effectLst/>
              <a:uLnTx/>
              <a:uFillTx/>
              <a:latin typeface="+mn-lt"/>
              <a:ea typeface="+mn-ea"/>
              <a:cs typeface="+mn-cs"/>
            </a:rPr>
            <a:t>高い数値のため、</a:t>
          </a:r>
          <a:r>
            <a:rPr kumimoji="0" lang="ja-JP" altLang="ja-JP" sz="1400" b="0" i="0" u="none" strike="noStrike" kern="0" cap="none" spc="0" normalizeH="0" baseline="0" noProof="0">
              <a:ln>
                <a:noFill/>
              </a:ln>
              <a:solidFill>
                <a:prstClr val="black"/>
              </a:solidFill>
              <a:effectLst/>
              <a:uLnTx/>
              <a:uFillTx/>
              <a:latin typeface="+mn-lt"/>
              <a:ea typeface="+mn-ea"/>
              <a:cs typeface="+mn-cs"/>
            </a:rPr>
            <a:t>将来的には町単独で実施している制度の見直しなどを検討し、扶助費の増加を抑制するための取組みを進めていく。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151493</xdr:rowOff>
    </xdr:from>
    <xdr:to>
      <xdr:col>7</xdr:col>
      <xdr:colOff>15875</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12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166205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100693</xdr:rowOff>
    </xdr:from>
    <xdr:to>
      <xdr:col>5</xdr:col>
      <xdr:colOff>600075</xdr:colOff>
      <xdr:row>56</xdr:row>
      <xdr:rowOff>30843</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100693</xdr:rowOff>
    </xdr:from>
    <xdr:to>
      <xdr:col>1</xdr:col>
      <xdr:colOff>676275</xdr:colOff>
      <xdr:row>56</xdr:row>
      <xdr:rowOff>30843</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15620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ここ５年間は</a:t>
          </a:r>
          <a:r>
            <a:rPr kumimoji="0" lang="ja-JP" altLang="ja-JP" sz="1400" b="0" i="0" u="none" strike="noStrike" kern="0" cap="none" spc="0" normalizeH="0" baseline="0" noProof="0">
              <a:ln>
                <a:noFill/>
              </a:ln>
              <a:solidFill>
                <a:prstClr val="black"/>
              </a:solidFill>
              <a:effectLst/>
              <a:uLnTx/>
              <a:uFillTx/>
              <a:latin typeface="+mn-lt"/>
              <a:ea typeface="+mn-ea"/>
              <a:cs typeface="+mn-cs"/>
            </a:rPr>
            <a:t>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より低い水準で推移している。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引き続き他会計へ経費の削減を</a:t>
          </a:r>
          <a:r>
            <a:rPr kumimoji="0" lang="ja-JP" altLang="en-US" sz="1400" b="0" i="0" u="none" strike="noStrike" kern="0" cap="none" spc="0" normalizeH="0" baseline="0" noProof="0">
              <a:ln>
                <a:noFill/>
              </a:ln>
              <a:solidFill>
                <a:prstClr val="black"/>
              </a:solidFill>
              <a:effectLst/>
              <a:uLnTx/>
              <a:uFillTx/>
              <a:latin typeface="+mn-lt"/>
              <a:ea typeface="+mn-ea"/>
              <a:cs typeface="+mn-cs"/>
            </a:rPr>
            <a:t>要請</a:t>
          </a:r>
          <a:r>
            <a:rPr kumimoji="0" lang="ja-JP" altLang="ja-JP" sz="1400" b="0" i="0" u="none" strike="noStrike" kern="0" cap="none" spc="0" normalizeH="0" baseline="0" noProof="0">
              <a:ln>
                <a:noFill/>
              </a:ln>
              <a:solidFill>
                <a:prstClr val="black"/>
              </a:solidFill>
              <a:effectLst/>
              <a:uLnTx/>
              <a:uFillTx/>
              <a:latin typeface="+mn-lt"/>
              <a:ea typeface="+mn-ea"/>
              <a:cs typeface="+mn-cs"/>
            </a:rPr>
            <a:t>するなど、繰出金などの適正な支出に努めていく。</a:t>
          </a: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58420</xdr:rowOff>
    </xdr:from>
    <xdr:to>
      <xdr:col>24</xdr:col>
      <xdr:colOff>31750</xdr:colOff>
      <xdr:row>57</xdr:row>
      <xdr:rowOff>109855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310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a:extLst>
            <a:ext uri="{FF2B5EF4-FFF2-40B4-BE49-F238E27FC236}">
              <a16:creationId xmlns:a16="http://schemas.microsoft.com/office/drawing/2014/main" id="{00000000-0008-0000-0400-0000F6000000}"/>
            </a:ext>
          </a:extLst>
        </xdr:cNvPr>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58420</xdr:rowOff>
    </xdr:from>
    <xdr:to>
      <xdr:col>22</xdr:col>
      <xdr:colOff>565150</xdr:colOff>
      <xdr:row>57</xdr:row>
      <xdr:rowOff>75565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310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a:extLst>
            <a:ext uri="{FF2B5EF4-FFF2-40B4-BE49-F238E27FC236}">
              <a16:creationId xmlns:a16="http://schemas.microsoft.com/office/drawing/2014/main" id="{00000000-0008-0000-0400-0000F8000000}"/>
            </a:ext>
          </a:extLst>
        </xdr:cNvPr>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75565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8196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57</xdr:row>
      <xdr:rowOff>98425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9819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a:extLst>
            <a:ext uri="{FF2B5EF4-FFF2-40B4-BE49-F238E27FC236}">
              <a16:creationId xmlns:a16="http://schemas.microsoft.com/office/drawing/2014/main" id="{00000000-0008-0000-0400-000000010000}"/>
            </a:ext>
          </a:extLst>
        </xdr:cNvPr>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63" name="円/楕円 262">
          <a:extLst>
            <a:ext uri="{FF2B5EF4-FFF2-40B4-BE49-F238E27FC236}">
              <a16:creationId xmlns:a16="http://schemas.microsoft.com/office/drawing/2014/main" id="{00000000-0008-0000-0400-000007010000}"/>
            </a:ext>
          </a:extLst>
        </xdr:cNvPr>
        <xdr:cNvSpPr/>
      </xdr:nvSpPr>
      <xdr:spPr>
        <a:xfrm>
          <a:off x="164592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75582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7620</xdr:rowOff>
    </xdr:from>
    <xdr:to>
      <xdr:col>22</xdr:col>
      <xdr:colOff>615950</xdr:colOff>
      <xdr:row>57</xdr:row>
      <xdr:rowOff>109220</xdr:rowOff>
    </xdr:to>
    <xdr:sp macro="" textlink="">
      <xdr:nvSpPr>
        <xdr:cNvPr id="265" name="円/楕円 264">
          <a:extLst>
            <a:ext uri="{FF2B5EF4-FFF2-40B4-BE49-F238E27FC236}">
              <a16:creationId xmlns:a16="http://schemas.microsoft.com/office/drawing/2014/main" id="{00000000-0008-0000-0400-000009010000}"/>
            </a:ext>
          </a:extLst>
        </xdr:cNvPr>
        <xdr:cNvSpPr/>
      </xdr:nvSpPr>
      <xdr:spPr>
        <a:xfrm>
          <a:off x="15621000" y="97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119397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4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24765</xdr:rowOff>
    </xdr:from>
    <xdr:to>
      <xdr:col>21</xdr:col>
      <xdr:colOff>412750</xdr:colOff>
      <xdr:row>57</xdr:row>
      <xdr:rowOff>126365</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4732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136542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47625</xdr:rowOff>
    </xdr:from>
    <xdr:to>
      <xdr:col>19</xdr:col>
      <xdr:colOff>6350</xdr:colOff>
      <xdr:row>57</xdr:row>
      <xdr:rowOff>149225</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2954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159402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ここ５年間はいずれも類似団体平均</a:t>
          </a:r>
          <a:r>
            <a:rPr kumimoji="0" lang="ja-JP" altLang="en-US" sz="1400" b="0" i="0" u="none" strike="noStrike" kern="0" cap="none" spc="0" normalizeH="0" baseline="0" noProof="0">
              <a:ln>
                <a:noFill/>
              </a:ln>
              <a:solidFill>
                <a:prstClr val="black"/>
              </a:solidFill>
              <a:effectLst/>
              <a:uLnTx/>
              <a:uFillTx/>
              <a:latin typeface="+mn-lt"/>
              <a:ea typeface="+mn-ea"/>
              <a:cs typeface="+mn-cs"/>
            </a:rPr>
            <a:t>より高い水準で推移している。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原因として広域で行っている消防、ごみ処理などに対する負担金が挙げられる。今後は経費削減に向けて広域への働きかけを進めるとともに、その他団体への補助金についても補助要件の見直し等を検討し、補助費等の削減に向けた取組みを進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44704</xdr:rowOff>
    </xdr:from>
    <xdr:to>
      <xdr:col>24</xdr:col>
      <xdr:colOff>31750</xdr:colOff>
      <xdr:row>38</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5598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31005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a:extLst>
            <a:ext uri="{FF2B5EF4-FFF2-40B4-BE49-F238E27FC236}">
              <a16:creationId xmlns:a16="http://schemas.microsoft.com/office/drawing/2014/main" id="{00000000-0008-0000-0400-000030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44704</xdr:rowOff>
    </xdr:from>
    <xdr:to>
      <xdr:col>22</xdr:col>
      <xdr:colOff>565150</xdr:colOff>
      <xdr:row>38</xdr:row>
      <xdr:rowOff>94996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5598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a:extLst>
            <a:ext uri="{FF2B5EF4-FFF2-40B4-BE49-F238E27FC236}">
              <a16:creationId xmlns:a16="http://schemas.microsoft.com/office/drawing/2014/main" id="{00000000-0008-0000-0400-000032010000}"/>
            </a:ext>
          </a:extLst>
        </xdr:cNvPr>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98823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94996</xdr:rowOff>
    </xdr:from>
    <xdr:to>
      <xdr:col>21</xdr:col>
      <xdr:colOff>361950</xdr:colOff>
      <xdr:row>38</xdr:row>
      <xdr:rowOff>99568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610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a:extLst>
            <a:ext uri="{FF2B5EF4-FFF2-40B4-BE49-F238E27FC236}">
              <a16:creationId xmlns:a16="http://schemas.microsoft.com/office/drawing/2014/main" id="{00000000-0008-0000-0400-000035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76708</xdr:rowOff>
    </xdr:from>
    <xdr:to>
      <xdr:col>20</xdr:col>
      <xdr:colOff>158750</xdr:colOff>
      <xdr:row>38</xdr:row>
      <xdr:rowOff>99568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5918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165354</xdr:rowOff>
    </xdr:from>
    <xdr:to>
      <xdr:col>24</xdr:col>
      <xdr:colOff>82550</xdr:colOff>
      <xdr:row>38</xdr:row>
      <xdr:rowOff>95504</xdr:rowOff>
    </xdr:to>
    <xdr:sp macro="" textlink="">
      <xdr:nvSpPr>
        <xdr:cNvPr id="321" name="円/楕円 320">
          <a:extLst>
            <a:ext uri="{FF2B5EF4-FFF2-40B4-BE49-F238E27FC236}">
              <a16:creationId xmlns:a16="http://schemas.microsoft.com/office/drawing/2014/main" id="{00000000-0008-0000-0400-000041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137431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165354</xdr:rowOff>
    </xdr:from>
    <xdr:to>
      <xdr:col>22</xdr:col>
      <xdr:colOff>615950</xdr:colOff>
      <xdr:row>38</xdr:row>
      <xdr:rowOff>95504</xdr:rowOff>
    </xdr:to>
    <xdr:sp macro="" textlink="">
      <xdr:nvSpPr>
        <xdr:cNvPr id="323" name="円/楕円 322">
          <a:extLst>
            <a:ext uri="{FF2B5EF4-FFF2-40B4-BE49-F238E27FC236}">
              <a16:creationId xmlns:a16="http://schemas.microsoft.com/office/drawing/2014/main" id="{00000000-0008-0000-0400-000043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80281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44196</xdr:rowOff>
    </xdr:from>
    <xdr:to>
      <xdr:col>21</xdr:col>
      <xdr:colOff>412750</xdr:colOff>
      <xdr:row>38</xdr:row>
      <xdr:rowOff>145796</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4732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48768</xdr:rowOff>
    </xdr:from>
    <xdr:to>
      <xdr:col>20</xdr:col>
      <xdr:colOff>209550</xdr:colOff>
      <xdr:row>38</xdr:row>
      <xdr:rowOff>150368</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135145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25908</xdr:rowOff>
    </xdr:from>
    <xdr:to>
      <xdr:col>19</xdr:col>
      <xdr:colOff>6350</xdr:colOff>
      <xdr:row>38</xdr:row>
      <xdr:rowOff>127508</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2954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112285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合併特例事業債を中心とした大規模な普通建設事業費や、津波、地震、台風対策に係る地方債の償還等により、類似団体平均を上回っている。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今後は、事業計画の見直し等により新規発行地方債を抑制し、適正な地方債管理に取り組むことで、数値の改善を図る。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21844</xdr:rowOff>
    </xdr:from>
    <xdr:to>
      <xdr:col>7</xdr:col>
      <xdr:colOff>15875</xdr:colOff>
      <xdr:row>78</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3949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35577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a:extLst>
            <a:ext uri="{FF2B5EF4-FFF2-40B4-BE49-F238E27FC236}">
              <a16:creationId xmlns:a16="http://schemas.microsoft.com/office/drawing/2014/main" id="{00000000-0008-0000-0400-00006A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21844</xdr:rowOff>
    </xdr:from>
    <xdr:to>
      <xdr:col>5</xdr:col>
      <xdr:colOff>549275</xdr:colOff>
      <xdr:row>78</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a:extLst>
            <a:ext uri="{FF2B5EF4-FFF2-40B4-BE49-F238E27FC236}">
              <a16:creationId xmlns:a16="http://schemas.microsoft.com/office/drawing/2014/main" id="{00000000-0008-0000-0400-00006C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78</xdr:row>
      <xdr:rowOff>30987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32636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a:extLst>
            <a:ext uri="{FF2B5EF4-FFF2-40B4-BE49-F238E27FC236}">
              <a16:creationId xmlns:a16="http://schemas.microsoft.com/office/drawing/2014/main" id="{00000000-0008-0000-0400-00006F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14240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129287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3263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a:extLst>
            <a:ext uri="{FF2B5EF4-FFF2-40B4-BE49-F238E27FC236}">
              <a16:creationId xmlns:a16="http://schemas.microsoft.com/office/drawing/2014/main" id="{00000000-0008-0000-0400-000074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79" name="円/楕円 378">
          <a:extLst>
            <a:ext uri="{FF2B5EF4-FFF2-40B4-BE49-F238E27FC236}">
              <a16:creationId xmlns:a16="http://schemas.microsoft.com/office/drawing/2014/main" id="{00000000-0008-0000-0400-00007B010000}"/>
            </a:ext>
          </a:extLst>
        </xdr:cNvPr>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142494</xdr:rowOff>
    </xdr:from>
    <xdr:to>
      <xdr:col>5</xdr:col>
      <xdr:colOff>600075</xdr:colOff>
      <xdr:row>78</xdr:row>
      <xdr:rowOff>72644</xdr:rowOff>
    </xdr:to>
    <xdr:sp macro="" textlink="">
      <xdr:nvSpPr>
        <xdr:cNvPr id="381" name="円/楕円 380">
          <a:extLst>
            <a:ext uri="{FF2B5EF4-FFF2-40B4-BE49-F238E27FC236}">
              <a16:creationId xmlns:a16="http://schemas.microsoft.com/office/drawing/2014/main" id="{00000000-0008-0000-0400-00007D010000}"/>
            </a:ext>
          </a:extLst>
        </xdr:cNvPr>
        <xdr:cNvSpPr/>
      </xdr:nvSpPr>
      <xdr:spPr>
        <a:xfrm>
          <a:off x="3937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57421</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151637</xdr:rowOff>
    </xdr:from>
    <xdr:to>
      <xdr:col>4</xdr:col>
      <xdr:colOff>396875</xdr:colOff>
      <xdr:row>78</xdr:row>
      <xdr:rowOff>81787</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78487</xdr:rowOff>
    </xdr:from>
    <xdr:to>
      <xdr:col>1</xdr:col>
      <xdr:colOff>676275</xdr:colOff>
      <xdr:row>78</xdr:row>
      <xdr:rowOff>8637</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18814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年度決算までは類似団体平均額を上回っていたが、近年は類似団体平均と同水準となり、数値が改善している</a:t>
          </a:r>
          <a:r>
            <a:rPr kumimoji="0" lang="ja-JP" altLang="en-US" sz="1400" b="0" i="0" u="none" strike="noStrike" kern="0" cap="none" spc="0" normalizeH="0" baseline="0" noProof="0">
              <a:ln>
                <a:noFill/>
              </a:ln>
              <a:solidFill>
                <a:prstClr val="black"/>
              </a:solidFill>
              <a:effectLst/>
              <a:uLnTx/>
              <a:uFillTx/>
              <a:latin typeface="+mn-lt"/>
              <a:ea typeface="+mn-ea"/>
              <a:cs typeface="+mn-cs"/>
            </a:rPr>
            <a:t>。本町では、公債費以外に経常収支比率を押し上げている原因となっているのは物件費と補助費が考えられるので、これらの経常的な費用を抑制する取組みを進めていく。</a:t>
          </a:r>
          <a:endParaRPr kumimoji="0" lang="ja-JP" altLang="ja-JP" sz="1400" b="0" i="0" u="none" strike="noStrike" kern="0" cap="none" spc="0" normalizeH="0" baseline="0" noProof="0">
            <a:ln>
              <a:noFill/>
            </a:ln>
            <a:solidFill>
              <a:srgbClr val="FF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170435</xdr:rowOff>
    </xdr:from>
    <xdr:to>
      <xdr:col>24</xdr:col>
      <xdr:colOff>31750</xdr:colOff>
      <xdr:row>76</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029185"/>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a:extLst>
            <a:ext uri="{FF2B5EF4-FFF2-40B4-BE49-F238E27FC236}">
              <a16:creationId xmlns:a16="http://schemas.microsoft.com/office/drawing/2014/main" id="{00000000-0008-0000-0400-0000A5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170435</xdr:rowOff>
    </xdr:from>
    <xdr:to>
      <xdr:col>22</xdr:col>
      <xdr:colOff>565150</xdr:colOff>
      <xdr:row>76</xdr:row>
      <xdr:rowOff>117856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029185"/>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a:extLst>
            <a:ext uri="{FF2B5EF4-FFF2-40B4-BE49-F238E27FC236}">
              <a16:creationId xmlns:a16="http://schemas.microsoft.com/office/drawing/2014/main" id="{00000000-0008-0000-0400-0000A7010000}"/>
            </a:ext>
          </a:extLst>
        </xdr:cNvPr>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113285</xdr:rowOff>
    </xdr:from>
    <xdr:to>
      <xdr:col>21</xdr:col>
      <xdr:colOff>361950</xdr:colOff>
      <xdr:row>76</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893800" y="13143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113285</xdr:rowOff>
    </xdr:from>
    <xdr:to>
      <xdr:col>20</xdr:col>
      <xdr:colOff>158750</xdr:colOff>
      <xdr:row>76</xdr:row>
      <xdr:rowOff>140715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1434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a:extLst>
            <a:ext uri="{FF2B5EF4-FFF2-40B4-BE49-F238E27FC236}">
              <a16:creationId xmlns:a16="http://schemas.microsoft.com/office/drawing/2014/main" id="{00000000-0008-0000-0400-0000AF010000}"/>
            </a:ext>
          </a:extLst>
        </xdr:cNvPr>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8" name="円/楕円 437">
          <a:extLst>
            <a:ext uri="{FF2B5EF4-FFF2-40B4-BE49-F238E27FC236}">
              <a16:creationId xmlns:a16="http://schemas.microsoft.com/office/drawing/2014/main" id="{00000000-0008-0000-0400-0000B6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48277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119634</xdr:rowOff>
    </xdr:from>
    <xdr:to>
      <xdr:col>22</xdr:col>
      <xdr:colOff>615950</xdr:colOff>
      <xdr:row>76</xdr:row>
      <xdr:rowOff>49783</xdr:rowOff>
    </xdr:to>
    <xdr:sp macro="" textlink="">
      <xdr:nvSpPr>
        <xdr:cNvPr id="440" name="円/楕円 439">
          <a:extLst>
            <a:ext uri="{FF2B5EF4-FFF2-40B4-BE49-F238E27FC236}">
              <a16:creationId xmlns:a16="http://schemas.microsoft.com/office/drawing/2014/main" id="{00000000-0008-0000-0400-0000B8010000}"/>
            </a:ext>
          </a:extLst>
        </xdr:cNvPr>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59961</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67056</xdr:rowOff>
    </xdr:from>
    <xdr:to>
      <xdr:col>21</xdr:col>
      <xdr:colOff>412750</xdr:colOff>
      <xdr:row>76</xdr:row>
      <xdr:rowOff>168656</xdr:rowOff>
    </xdr:to>
    <xdr:sp macro="" textlink="">
      <xdr:nvSpPr>
        <xdr:cNvPr id="442" name="円/楕円 441">
          <a:extLst>
            <a:ext uri="{FF2B5EF4-FFF2-40B4-BE49-F238E27FC236}">
              <a16:creationId xmlns:a16="http://schemas.microsoft.com/office/drawing/2014/main" id="{00000000-0008-0000-0400-0000BA010000}"/>
            </a:ext>
          </a:extLst>
        </xdr:cNvPr>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153433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62485</xdr:rowOff>
    </xdr:from>
    <xdr:to>
      <xdr:col>20</xdr:col>
      <xdr:colOff>209550</xdr:colOff>
      <xdr:row>76</xdr:row>
      <xdr:rowOff>164085</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三重県紀宝町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123761</xdr:rowOff>
    </xdr:from>
    <xdr:to>
      <xdr:col>4</xdr:col>
      <xdr:colOff>1117600</xdr:colOff>
      <xdr:row>17</xdr:row>
      <xdr:rowOff>140907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6036"/>
          <a:ext cx="647700" cy="17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108539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7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140907</xdr:rowOff>
    </xdr:from>
    <xdr:to>
      <xdr:col>4</xdr:col>
      <xdr:colOff>469900</xdr:colOff>
      <xdr:row>17</xdr:row>
      <xdr:rowOff>166792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3182"/>
          <a:ext cx="698500" cy="25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165839</xdr:rowOff>
    </xdr:from>
    <xdr:to>
      <xdr:col>3</xdr:col>
      <xdr:colOff>904875</xdr:colOff>
      <xdr:row>17</xdr:row>
      <xdr:rowOff>166792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28114"/>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165839</xdr:rowOff>
    </xdr:from>
    <xdr:to>
      <xdr:col>3</xdr:col>
      <xdr:colOff>206375</xdr:colOff>
      <xdr:row>18</xdr:row>
      <xdr:rowOff>691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8114"/>
          <a:ext cx="6985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72961</xdr:rowOff>
    </xdr:from>
    <xdr:to>
      <xdr:col>5</xdr:col>
      <xdr:colOff>34925</xdr:colOff>
      <xdr:row>18</xdr:row>
      <xdr:rowOff>3111</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03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89488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111,675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90107</xdr:rowOff>
    </xdr:from>
    <xdr:to>
      <xdr:col>4</xdr:col>
      <xdr:colOff>520700</xdr:colOff>
      <xdr:row>18</xdr:row>
      <xdr:rowOff>20257</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05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30434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21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115992</xdr:rowOff>
    </xdr:from>
    <xdr:to>
      <xdr:col>3</xdr:col>
      <xdr:colOff>955675</xdr:colOff>
      <xdr:row>18</xdr:row>
      <xdr:rowOff>46142</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07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30919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106,028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115039</xdr:rowOff>
    </xdr:from>
    <xdr:to>
      <xdr:col>3</xdr:col>
      <xdr:colOff>257175</xdr:colOff>
      <xdr:row>18</xdr:row>
      <xdr:rowOff>45189</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07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55366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4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121341</xdr:rowOff>
    </xdr:from>
    <xdr:to>
      <xdr:col>2</xdr:col>
      <xdr:colOff>692150</xdr:colOff>
      <xdr:row>18</xdr:row>
      <xdr:rowOff>51491</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083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36268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6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271018</xdr:rowOff>
    </xdr:from>
    <xdr:to>
      <xdr:col>4</xdr:col>
      <xdr:colOff>1117600</xdr:colOff>
      <xdr:row>35</xdr:row>
      <xdr:rowOff>291684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81368"/>
          <a:ext cx="647700" cy="2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a:extLst>
            <a:ext uri="{FF2B5EF4-FFF2-40B4-BE49-F238E27FC236}">
              <a16:creationId xmlns:a16="http://schemas.microsoft.com/office/drawing/2014/main" id="{00000000-0008-0000-0500-000070000000}"/>
            </a:ext>
          </a:extLst>
        </xdr:cNvPr>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72319</xdr:rowOff>
    </xdr:from>
    <xdr:to>
      <xdr:col>4</xdr:col>
      <xdr:colOff>469900</xdr:colOff>
      <xdr:row>35</xdr:row>
      <xdr:rowOff>271018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682669"/>
          <a:ext cx="698500" cy="198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72319</xdr:rowOff>
    </xdr:from>
    <xdr:to>
      <xdr:col>3</xdr:col>
      <xdr:colOff>904875</xdr:colOff>
      <xdr:row>35</xdr:row>
      <xdr:rowOff>158821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6682669"/>
          <a:ext cx="698500" cy="8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29074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8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158821</xdr:rowOff>
    </xdr:from>
    <xdr:to>
      <xdr:col>3</xdr:col>
      <xdr:colOff>206375</xdr:colOff>
      <xdr:row>35</xdr:row>
      <xdr:rowOff>250513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69171"/>
          <a:ext cx="698500" cy="9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240884</xdr:rowOff>
    </xdr:from>
    <xdr:to>
      <xdr:col>5</xdr:col>
      <xdr:colOff>34925</xdr:colOff>
      <xdr:row>35</xdr:row>
      <xdr:rowOff>342484</xdr:rowOff>
    </xdr:to>
    <xdr:sp macro="" textlink="">
      <xdr:nvSpPr>
        <xdr:cNvPr id="129" name="円/楕円 128">
          <a:extLst>
            <a:ext uri="{FF2B5EF4-FFF2-40B4-BE49-F238E27FC236}">
              <a16:creationId xmlns:a16="http://schemas.microsoft.com/office/drawing/2014/main" id="{00000000-0008-0000-0500-000081000000}"/>
            </a:ext>
          </a:extLst>
        </xdr:cNvPr>
        <xdr:cNvSpPr/>
      </xdr:nvSpPr>
      <xdr:spPr bwMode="auto">
        <a:xfrm>
          <a:off x="5600700" y="685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85961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69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220218</xdr:rowOff>
    </xdr:from>
    <xdr:to>
      <xdr:col>4</xdr:col>
      <xdr:colOff>520700</xdr:colOff>
      <xdr:row>35</xdr:row>
      <xdr:rowOff>321818</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4953000" y="6830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331995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9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26,200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21519</xdr:rowOff>
    </xdr:from>
    <xdr:to>
      <xdr:col>3</xdr:col>
      <xdr:colOff>955675</xdr:colOff>
      <xdr:row>35</xdr:row>
      <xdr:rowOff>123119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254500" y="6631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133296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0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34,892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108021</xdr:rowOff>
    </xdr:from>
    <xdr:to>
      <xdr:col>3</xdr:col>
      <xdr:colOff>257175</xdr:colOff>
      <xdr:row>35</xdr:row>
      <xdr:rowOff>209621</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3556000" y="671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219798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8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31,108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199713</xdr:rowOff>
    </xdr:from>
    <xdr:to>
      <xdr:col>2</xdr:col>
      <xdr:colOff>692150</xdr:colOff>
      <xdr:row>35</xdr:row>
      <xdr:rowOff>301313</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2857500" y="681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286090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89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27,097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11,386
11,312
79.62
6,619,372
6,389,602
201,777
4,090,987
8,014,597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67310</xdr:rowOff>
    </xdr:from>
    <xdr:to>
      <xdr:col>6</xdr:col>
      <xdr:colOff>511175</xdr:colOff>
      <xdr:row>37</xdr:row>
      <xdr:rowOff>76614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10960"/>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76614</xdr:rowOff>
    </xdr:from>
    <xdr:to>
      <xdr:col>5</xdr:col>
      <xdr:colOff>358775</xdr:colOff>
      <xdr:row>37</xdr:row>
      <xdr:rowOff>84196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026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83922</xdr:rowOff>
    </xdr:from>
    <xdr:to>
      <xdr:col>4</xdr:col>
      <xdr:colOff>155575</xdr:colOff>
      <xdr:row>37</xdr:row>
      <xdr:rowOff>84196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757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83922</xdr:rowOff>
    </xdr:from>
    <xdr:to>
      <xdr:col>2</xdr:col>
      <xdr:colOff>638175</xdr:colOff>
      <xdr:row>37</xdr:row>
      <xdr:rowOff>91389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27572"/>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16510</xdr:rowOff>
    </xdr:from>
    <xdr:to>
      <xdr:col>6</xdr:col>
      <xdr:colOff>561975</xdr:colOff>
      <xdr:row>37</xdr:row>
      <xdr:rowOff>118110</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63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39387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92,000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25814</xdr:rowOff>
    </xdr:from>
    <xdr:to>
      <xdr:col>5</xdr:col>
      <xdr:colOff>409575</xdr:colOff>
      <xdr:row>37</xdr:row>
      <xdr:rowOff>127414</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636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143941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33396</xdr:rowOff>
    </xdr:from>
    <xdr:to>
      <xdr:col>4</xdr:col>
      <xdr:colOff>206375</xdr:colOff>
      <xdr:row>37</xdr:row>
      <xdr:rowOff>134996</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63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151523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5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89,784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33122</xdr:rowOff>
    </xdr:from>
    <xdr:to>
      <xdr:col>3</xdr:col>
      <xdr:colOff>3175</xdr:colOff>
      <xdr:row>37</xdr:row>
      <xdr:rowOff>134722</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151249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89,820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40589</xdr:rowOff>
    </xdr:from>
    <xdr:to>
      <xdr:col>1</xdr:col>
      <xdr:colOff>485775</xdr:colOff>
      <xdr:row>37</xdr:row>
      <xdr:rowOff>142189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63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133316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79679</xdr:rowOff>
    </xdr:from>
    <xdr:to>
      <xdr:col>6</xdr:col>
      <xdr:colOff>511175</xdr:colOff>
      <xdr:row>56</xdr:row>
      <xdr:rowOff>89705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80879"/>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a:extLst>
            <a:ext uri="{FF2B5EF4-FFF2-40B4-BE49-F238E27FC236}">
              <a16:creationId xmlns:a16="http://schemas.microsoft.com/office/drawing/2014/main" id="{00000000-0008-0000-0600-000076000000}"/>
            </a:ext>
          </a:extLst>
        </xdr:cNvPr>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89705</xdr:rowOff>
    </xdr:from>
    <xdr:to>
      <xdr:col>5</xdr:col>
      <xdr:colOff>358775</xdr:colOff>
      <xdr:row>56</xdr:row>
      <xdr:rowOff>112387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69090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112387</xdr:rowOff>
    </xdr:from>
    <xdr:to>
      <xdr:col>4</xdr:col>
      <xdr:colOff>155575</xdr:colOff>
      <xdr:row>56</xdr:row>
      <xdr:rowOff>138063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13587"/>
          <a:ext cx="889000" cy="2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113786</xdr:rowOff>
    </xdr:from>
    <xdr:to>
      <xdr:col>2</xdr:col>
      <xdr:colOff>638175</xdr:colOff>
      <xdr:row>56</xdr:row>
      <xdr:rowOff>138063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14986"/>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28879</xdr:rowOff>
    </xdr:from>
    <xdr:to>
      <xdr:col>6</xdr:col>
      <xdr:colOff>561975</xdr:colOff>
      <xdr:row>56</xdr:row>
      <xdr:rowOff>130479</xdr:rowOff>
    </xdr:to>
    <xdr:sp macro="" textlink="">
      <xdr:nvSpPr>
        <xdr:cNvPr id="135" name="円/楕円 134">
          <a:extLst>
            <a:ext uri="{FF2B5EF4-FFF2-40B4-BE49-F238E27FC236}">
              <a16:creationId xmlns:a16="http://schemas.microsoft.com/office/drawing/2014/main" id="{00000000-0008-0000-0600-000087000000}"/>
            </a:ext>
          </a:extLst>
        </xdr:cNvPr>
        <xdr:cNvSpPr/>
      </xdr:nvSpPr>
      <xdr:spPr>
        <a:xfrm>
          <a:off x="4584700" y="963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51756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8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88,128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38905</xdr:rowOff>
    </xdr:from>
    <xdr:to>
      <xdr:col>5</xdr:col>
      <xdr:colOff>409575</xdr:colOff>
      <xdr:row>56</xdr:row>
      <xdr:rowOff>140505</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3746500" y="96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157032</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41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85,935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61587</xdr:rowOff>
    </xdr:from>
    <xdr:to>
      <xdr:col>4</xdr:col>
      <xdr:colOff>206375</xdr:colOff>
      <xdr:row>56</xdr:row>
      <xdr:rowOff>163187</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2857500" y="96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43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80,974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87263</xdr:rowOff>
    </xdr:from>
    <xdr:to>
      <xdr:col>3</xdr:col>
      <xdr:colOff>3175</xdr:colOff>
      <xdr:row>57</xdr:row>
      <xdr:rowOff>17413</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1968500" y="96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33940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62986</xdr:rowOff>
    </xdr:from>
    <xdr:to>
      <xdr:col>1</xdr:col>
      <xdr:colOff>485775</xdr:colOff>
      <xdr:row>56</xdr:row>
      <xdr:rowOff>164586</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079500" y="96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9663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140660</xdr:rowOff>
    </xdr:from>
    <xdr:to>
      <xdr:col>6</xdr:col>
      <xdr:colOff>511175</xdr:colOff>
      <xdr:row>77</xdr:row>
      <xdr:rowOff>165029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42310"/>
          <a:ext cx="8382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a:extLst>
            <a:ext uri="{FF2B5EF4-FFF2-40B4-BE49-F238E27FC236}">
              <a16:creationId xmlns:a16="http://schemas.microsoft.com/office/drawing/2014/main" id="{00000000-0008-0000-0600-0000AD000000}"/>
            </a:ext>
          </a:extLst>
        </xdr:cNvPr>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128636</xdr:rowOff>
    </xdr:from>
    <xdr:to>
      <xdr:col>5</xdr:col>
      <xdr:colOff>358775</xdr:colOff>
      <xdr:row>77</xdr:row>
      <xdr:rowOff>140660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330286"/>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106873</xdr:rowOff>
    </xdr:from>
    <xdr:to>
      <xdr:col>4</xdr:col>
      <xdr:colOff>155575</xdr:colOff>
      <xdr:row>77</xdr:row>
      <xdr:rowOff>128636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08523"/>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106873</xdr:rowOff>
    </xdr:from>
    <xdr:to>
      <xdr:col>2</xdr:col>
      <xdr:colOff>638175</xdr:colOff>
      <xdr:row>77</xdr:row>
      <xdr:rowOff>135128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308523"/>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114229</xdr:rowOff>
    </xdr:from>
    <xdr:to>
      <xdr:col>6</xdr:col>
      <xdr:colOff>561975</xdr:colOff>
      <xdr:row>78</xdr:row>
      <xdr:rowOff>44379</xdr:rowOff>
    </xdr:to>
    <xdr:sp macro="" textlink="">
      <xdr:nvSpPr>
        <xdr:cNvPr id="190" name="円/楕円 189">
          <a:extLst>
            <a:ext uri="{FF2B5EF4-FFF2-40B4-BE49-F238E27FC236}">
              <a16:creationId xmlns:a16="http://schemas.microsoft.com/office/drawing/2014/main" id="{00000000-0008-0000-0600-0000BE000000}"/>
            </a:ext>
          </a:extLst>
        </xdr:cNvPr>
        <xdr:cNvSpPr/>
      </xdr:nvSpPr>
      <xdr:spPr>
        <a:xfrm>
          <a:off x="45847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29156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3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89860</xdr:rowOff>
    </xdr:from>
    <xdr:to>
      <xdr:col>5</xdr:col>
      <xdr:colOff>409575</xdr:colOff>
      <xdr:row>78</xdr:row>
      <xdr:rowOff>20010</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3746500" y="132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11137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7" y="133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77836</xdr:rowOff>
    </xdr:from>
    <xdr:to>
      <xdr:col>4</xdr:col>
      <xdr:colOff>206375</xdr:colOff>
      <xdr:row>78</xdr:row>
      <xdr:rowOff>7986</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2857500" y="132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170563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7" y="1337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56073</xdr:rowOff>
    </xdr:from>
    <xdr:to>
      <xdr:col>3</xdr:col>
      <xdr:colOff>3175</xdr:colOff>
      <xdr:row>77</xdr:row>
      <xdr:rowOff>157673</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1968500" y="132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148800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7" y="1335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84328</xdr:rowOff>
    </xdr:from>
    <xdr:to>
      <xdr:col>1</xdr:col>
      <xdr:colOff>485775</xdr:colOff>
      <xdr:row>78</xdr:row>
      <xdr:rowOff>14478</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079500" y="132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5605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7" y="1337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70712</xdr:rowOff>
    </xdr:from>
    <xdr:to>
      <xdr:col>6</xdr:col>
      <xdr:colOff>511175</xdr:colOff>
      <xdr:row>96</xdr:row>
      <xdr:rowOff>17416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58462"/>
          <a:ext cx="838200" cy="1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5153</xdr:rowOff>
    </xdr:from>
    <xdr:to>
      <xdr:col>5</xdr:col>
      <xdr:colOff>358775</xdr:colOff>
      <xdr:row>96</xdr:row>
      <xdr:rowOff>17416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464353"/>
          <a:ext cx="8890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5153</xdr:rowOff>
    </xdr:from>
    <xdr:to>
      <xdr:col>4</xdr:col>
      <xdr:colOff>155575</xdr:colOff>
      <xdr:row>96</xdr:row>
      <xdr:rowOff>74516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464353"/>
          <a:ext cx="889000" cy="6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74516</xdr:rowOff>
    </xdr:from>
    <xdr:to>
      <xdr:col>2</xdr:col>
      <xdr:colOff>638175</xdr:colOff>
      <xdr:row>96</xdr:row>
      <xdr:rowOff>106226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33716"/>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19912</xdr:rowOff>
    </xdr:from>
    <xdr:to>
      <xdr:col>6</xdr:col>
      <xdr:colOff>561975</xdr:colOff>
      <xdr:row>95</xdr:row>
      <xdr:rowOff>121512</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3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169789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2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63,725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138066</xdr:rowOff>
    </xdr:from>
    <xdr:to>
      <xdr:col>5</xdr:col>
      <xdr:colOff>409575</xdr:colOff>
      <xdr:row>96</xdr:row>
      <xdr:rowOff>68216</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4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59343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1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125803</xdr:rowOff>
    </xdr:from>
    <xdr:to>
      <xdr:col>4</xdr:col>
      <xdr:colOff>206375</xdr:colOff>
      <xdr:row>96</xdr:row>
      <xdr:rowOff>55953</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4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47080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57,240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23716</xdr:rowOff>
    </xdr:from>
    <xdr:to>
      <xdr:col>3</xdr:col>
      <xdr:colOff>3175</xdr:colOff>
      <xdr:row>96</xdr:row>
      <xdr:rowOff>125316</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48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116443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7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55426</xdr:rowOff>
    </xdr:from>
    <xdr:to>
      <xdr:col>1</xdr:col>
      <xdr:colOff>485775</xdr:colOff>
      <xdr:row>96</xdr:row>
      <xdr:rowOff>157026</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5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148153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0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115671</xdr:rowOff>
    </xdr:from>
    <xdr:to>
      <xdr:col>15</xdr:col>
      <xdr:colOff>180975</xdr:colOff>
      <xdr:row>35</xdr:row>
      <xdr:rowOff>140680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16421"/>
          <a:ext cx="8382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a:extLst>
            <a:ext uri="{FF2B5EF4-FFF2-40B4-BE49-F238E27FC236}">
              <a16:creationId xmlns:a16="http://schemas.microsoft.com/office/drawing/2014/main" id="{00000000-0008-0000-0600-000024010000}"/>
            </a:ext>
          </a:extLst>
        </xdr:cNvPr>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140680</xdr:rowOff>
    </xdr:from>
    <xdr:to>
      <xdr:col>14</xdr:col>
      <xdr:colOff>28575</xdr:colOff>
      <xdr:row>36</xdr:row>
      <xdr:rowOff>91119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141430"/>
          <a:ext cx="889000" cy="12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146867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76345</xdr:rowOff>
    </xdr:from>
    <xdr:to>
      <xdr:col>12</xdr:col>
      <xdr:colOff>511175</xdr:colOff>
      <xdr:row>36</xdr:row>
      <xdr:rowOff>91119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248545"/>
          <a:ext cx="889000" cy="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a:extLst>
            <a:ext uri="{FF2B5EF4-FFF2-40B4-BE49-F238E27FC236}">
              <a16:creationId xmlns:a16="http://schemas.microsoft.com/office/drawing/2014/main" id="{00000000-0008-0000-0600-000029010000}"/>
            </a:ext>
          </a:extLst>
        </xdr:cNvPr>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76345</xdr:rowOff>
    </xdr:from>
    <xdr:to>
      <xdr:col>11</xdr:col>
      <xdr:colOff>307975</xdr:colOff>
      <xdr:row>36</xdr:row>
      <xdr:rowOff>120054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48545"/>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a:extLst>
            <a:ext uri="{FF2B5EF4-FFF2-40B4-BE49-F238E27FC236}">
              <a16:creationId xmlns:a16="http://schemas.microsoft.com/office/drawing/2014/main" id="{00000000-0008-0000-0600-00002C010000}"/>
            </a:ext>
          </a:extLst>
        </xdr:cNvPr>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64871</xdr:rowOff>
    </xdr:from>
    <xdr:to>
      <xdr:col>15</xdr:col>
      <xdr:colOff>231775</xdr:colOff>
      <xdr:row>35</xdr:row>
      <xdr:rowOff>166471</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10426700" y="60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87748</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1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89880</xdr:rowOff>
    </xdr:from>
    <xdr:to>
      <xdr:col>14</xdr:col>
      <xdr:colOff>79375</xdr:colOff>
      <xdr:row>36</xdr:row>
      <xdr:rowOff>20030</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9588500" y="60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36557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8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98,600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40319</xdr:rowOff>
    </xdr:from>
    <xdr:to>
      <xdr:col>12</xdr:col>
      <xdr:colOff>561975</xdr:colOff>
      <xdr:row>36</xdr:row>
      <xdr:rowOff>141919</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8699500" y="621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158446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8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25545</xdr:rowOff>
    </xdr:from>
    <xdr:to>
      <xdr:col>11</xdr:col>
      <xdr:colOff>358775</xdr:colOff>
      <xdr:row>36</xdr:row>
      <xdr:rowOff>127145</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7810500" y="61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143672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59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69254</xdr:rowOff>
    </xdr:from>
    <xdr:to>
      <xdr:col>10</xdr:col>
      <xdr:colOff>155575</xdr:colOff>
      <xdr:row>36</xdr:row>
      <xdr:rowOff>170854</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6921500" y="624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15931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92746</xdr:rowOff>
    </xdr:from>
    <xdr:to>
      <xdr:col>15</xdr:col>
      <xdr:colOff>180975</xdr:colOff>
      <xdr:row>58</xdr:row>
      <xdr:rowOff>121162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36846"/>
          <a:ext cx="838200" cy="2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a:extLst>
            <a:ext uri="{FF2B5EF4-FFF2-40B4-BE49-F238E27FC236}">
              <a16:creationId xmlns:a16="http://schemas.microsoft.com/office/drawing/2014/main" id="{00000000-0008-0000-0600-00005D010000}"/>
            </a:ext>
          </a:extLst>
        </xdr:cNvPr>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32191</xdr:rowOff>
    </xdr:from>
    <xdr:to>
      <xdr:col>14</xdr:col>
      <xdr:colOff>28575</xdr:colOff>
      <xdr:row>58</xdr:row>
      <xdr:rowOff>121162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76291"/>
          <a:ext cx="889000" cy="8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a:extLst>
            <a:ext uri="{FF2B5EF4-FFF2-40B4-BE49-F238E27FC236}">
              <a16:creationId xmlns:a16="http://schemas.microsoft.com/office/drawing/2014/main" id="{00000000-0008-0000-0600-00005F010000}"/>
            </a:ext>
          </a:extLst>
        </xdr:cNvPr>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108591</xdr:rowOff>
    </xdr:from>
    <xdr:to>
      <xdr:col>12</xdr:col>
      <xdr:colOff>511175</xdr:colOff>
      <xdr:row>58</xdr:row>
      <xdr:rowOff>32191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81241"/>
          <a:ext cx="889000" cy="9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108591</xdr:rowOff>
    </xdr:from>
    <xdr:to>
      <xdr:col>11</xdr:col>
      <xdr:colOff>307975</xdr:colOff>
      <xdr:row>58</xdr:row>
      <xdr:rowOff>81280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81241"/>
          <a:ext cx="889000" cy="14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41946</xdr:rowOff>
    </xdr:from>
    <xdr:to>
      <xdr:col>15</xdr:col>
      <xdr:colOff>231775</xdr:colOff>
      <xdr:row>58</xdr:row>
      <xdr:rowOff>143546</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10426700" y="998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163595</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70362</xdr:rowOff>
    </xdr:from>
    <xdr:to>
      <xdr:col>14</xdr:col>
      <xdr:colOff>79375</xdr:colOff>
      <xdr:row>59</xdr:row>
      <xdr:rowOff>512</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9588500" y="1001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163089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0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152841</xdr:rowOff>
    </xdr:from>
    <xdr:to>
      <xdr:col>12</xdr:col>
      <xdr:colOff>561975</xdr:colOff>
      <xdr:row>58</xdr:row>
      <xdr:rowOff>82991</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8699500" y="992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99518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7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57791</xdr:rowOff>
    </xdr:from>
    <xdr:to>
      <xdr:col>11</xdr:col>
      <xdr:colOff>358775</xdr:colOff>
      <xdr:row>57</xdr:row>
      <xdr:rowOff>159391</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7810500" y="98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4468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4" y="960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30480</xdr:rowOff>
    </xdr:from>
    <xdr:to>
      <xdr:col>10</xdr:col>
      <xdr:colOff>155575</xdr:colOff>
      <xdr:row>58</xdr:row>
      <xdr:rowOff>132080</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69215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148607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974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143072</xdr:rowOff>
    </xdr:from>
    <xdr:to>
      <xdr:col>15</xdr:col>
      <xdr:colOff>180975</xdr:colOff>
      <xdr:row>77</xdr:row>
      <xdr:rowOff>124932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173272"/>
          <a:ext cx="838200" cy="1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143072</xdr:rowOff>
    </xdr:from>
    <xdr:to>
      <xdr:col>14</xdr:col>
      <xdr:colOff>28575</xdr:colOff>
      <xdr:row>76</xdr:row>
      <xdr:rowOff>164052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173272"/>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75905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7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74132</xdr:rowOff>
    </xdr:from>
    <xdr:to>
      <xdr:col>15</xdr:col>
      <xdr:colOff>231775</xdr:colOff>
      <xdr:row>78</xdr:row>
      <xdr:rowOff>4282</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10426700" y="132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165687</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19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92272</xdr:rowOff>
    </xdr:from>
    <xdr:to>
      <xdr:col>14</xdr:col>
      <xdr:colOff>79375</xdr:colOff>
      <xdr:row>77</xdr:row>
      <xdr:rowOff>22422</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9588500" y="131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38949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39,410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113252</xdr:rowOff>
    </xdr:from>
    <xdr:to>
      <xdr:col>12</xdr:col>
      <xdr:colOff>561975</xdr:colOff>
      <xdr:row>77</xdr:row>
      <xdr:rowOff>43402</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8699500" y="131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34529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3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38638</xdr:rowOff>
    </xdr:from>
    <xdr:to>
      <xdr:col>15</xdr:col>
      <xdr:colOff>180975</xdr:colOff>
      <xdr:row>98</xdr:row>
      <xdr:rowOff>123070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9639300" y="16840738"/>
          <a:ext cx="838200" cy="8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31550</xdr:rowOff>
    </xdr:from>
    <xdr:to>
      <xdr:col>14</xdr:col>
      <xdr:colOff>28575</xdr:colOff>
      <xdr:row>98</xdr:row>
      <xdr:rowOff>123070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8750300" y="16833650"/>
          <a:ext cx="889000" cy="9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159288</xdr:rowOff>
    </xdr:from>
    <xdr:to>
      <xdr:col>15</xdr:col>
      <xdr:colOff>231775</xdr:colOff>
      <xdr:row>98</xdr:row>
      <xdr:rowOff>89438</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78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135520</xdr:rowOff>
    </xdr:from>
    <xdr:ext cx="534377"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7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44,209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72270</xdr:rowOff>
    </xdr:from>
    <xdr:to>
      <xdr:col>14</xdr:col>
      <xdr:colOff>79375</xdr:colOff>
      <xdr:row>99</xdr:row>
      <xdr:rowOff>2420</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8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164997</xdr:rowOff>
    </xdr:from>
    <xdr:ext cx="469744"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04427" y="169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152200</xdr:rowOff>
    </xdr:from>
    <xdr:to>
      <xdr:col>12</xdr:col>
      <xdr:colOff>561975</xdr:colOff>
      <xdr:row>98</xdr:row>
      <xdr:rowOff>82350</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78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98877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5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162217</xdr:rowOff>
    </xdr:from>
    <xdr:to>
      <xdr:col>23</xdr:col>
      <xdr:colOff>516889</xdr:colOff>
      <xdr:row>39</xdr:row>
      <xdr:rowOff>44450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flipV="1">
          <a:off x="16317595" y="5648617"/>
          <a:ext cx="1269" cy="108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57269</xdr:rowOff>
    </xdr:from>
    <xdr:ext cx="249299" cy="259045"/>
    <xdr:sp macro="" textlink="">
      <xdr:nvSpPr>
        <xdr:cNvPr id="488" name="災害復旧事業費最小値テキスト">
          <a:extLst>
            <a:ext uri="{FF2B5EF4-FFF2-40B4-BE49-F238E27FC236}">
              <a16:creationId xmlns:a16="http://schemas.microsoft.com/office/drawing/2014/main" id="{00000000-0008-0000-0600-0000E8010000}"/>
            </a:ext>
          </a:extLst>
        </xdr:cNvPr>
        <xdr:cNvSpPr txBox="1"/>
      </xdr:nvSpPr>
      <xdr:spPr>
        <a:xfrm>
          <a:off x="16370300" y="6743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108894</xdr:rowOff>
    </xdr:from>
    <xdr:ext cx="534377" cy="259045"/>
    <xdr:sp macro="" textlink="">
      <xdr:nvSpPr>
        <xdr:cNvPr id="490" name="災害復旧事業費最大値テキスト">
          <a:extLst>
            <a:ext uri="{FF2B5EF4-FFF2-40B4-BE49-F238E27FC236}">
              <a16:creationId xmlns:a16="http://schemas.microsoft.com/office/drawing/2014/main" id="{00000000-0008-0000-0600-0000EA010000}"/>
            </a:ext>
          </a:extLst>
        </xdr:cNvPr>
        <xdr:cNvSpPr txBox="1"/>
      </xdr:nvSpPr>
      <xdr:spPr>
        <a:xfrm>
          <a:off x="16370300" y="542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32</xdr:row>
      <xdr:rowOff>162217</xdr:rowOff>
    </xdr:from>
    <xdr:to>
      <xdr:col>23</xdr:col>
      <xdr:colOff>606425</xdr:colOff>
      <xdr:row>32</xdr:row>
      <xdr:rowOff>162217</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6230600" y="5648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16205</xdr:rowOff>
    </xdr:from>
    <xdr:to>
      <xdr:col>23</xdr:col>
      <xdr:colOff>517525</xdr:colOff>
      <xdr:row>39</xdr:row>
      <xdr:rowOff>42850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5481300" y="6702755"/>
          <a:ext cx="8382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146169</xdr:rowOff>
    </xdr:from>
    <xdr:ext cx="469744" cy="259045"/>
    <xdr:sp macro="" textlink="">
      <xdr:nvSpPr>
        <xdr:cNvPr id="493" name="災害復旧事業費平均値テキスト">
          <a:extLst>
            <a:ext uri="{FF2B5EF4-FFF2-40B4-BE49-F238E27FC236}">
              <a16:creationId xmlns:a16="http://schemas.microsoft.com/office/drawing/2014/main" id="{00000000-0008-0000-0600-0000ED010000}"/>
            </a:ext>
          </a:extLst>
        </xdr:cNvPr>
        <xdr:cNvSpPr txBox="1"/>
      </xdr:nvSpPr>
      <xdr:spPr>
        <a:xfrm>
          <a:off x="16370300" y="6489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123292</xdr:rowOff>
    </xdr:from>
    <xdr:to>
      <xdr:col>23</xdr:col>
      <xdr:colOff>568325</xdr:colOff>
      <xdr:row>39</xdr:row>
      <xdr:rowOff>53442</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62687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28689</xdr:rowOff>
    </xdr:from>
    <xdr:to>
      <xdr:col>22</xdr:col>
      <xdr:colOff>365125</xdr:colOff>
      <xdr:row>39</xdr:row>
      <xdr:rowOff>42850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4592300" y="6715239"/>
          <a:ext cx="889000" cy="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144411</xdr:rowOff>
    </xdr:from>
    <xdr:to>
      <xdr:col>22</xdr:col>
      <xdr:colOff>415925</xdr:colOff>
      <xdr:row>39</xdr:row>
      <xdr:rowOff>74561</xdr:rowOff>
    </xdr:to>
    <xdr:sp macro="" textlink="">
      <xdr:nvSpPr>
        <xdr:cNvPr id="496" name="フローチャート : 判断 495">
          <a:extLst>
            <a:ext uri="{FF2B5EF4-FFF2-40B4-BE49-F238E27FC236}">
              <a16:creationId xmlns:a16="http://schemas.microsoft.com/office/drawing/2014/main" id="{00000000-0008-0000-0600-0000F0010000}"/>
            </a:ext>
          </a:extLst>
        </xdr:cNvPr>
        <xdr:cNvSpPr/>
      </xdr:nvSpPr>
      <xdr:spPr>
        <a:xfrm>
          <a:off x="15430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91089</xdr:rowOff>
    </xdr:from>
    <xdr:ext cx="469744"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5246427"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130023</xdr:rowOff>
    </xdr:from>
    <xdr:to>
      <xdr:col>21</xdr:col>
      <xdr:colOff>161925</xdr:colOff>
      <xdr:row>39</xdr:row>
      <xdr:rowOff>28689</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3703300" y="6473673"/>
          <a:ext cx="889000" cy="2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105511</xdr:rowOff>
    </xdr:from>
    <xdr:to>
      <xdr:col>21</xdr:col>
      <xdr:colOff>212725</xdr:colOff>
      <xdr:row>39</xdr:row>
      <xdr:rowOff>35661</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4541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52189</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4357427"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15456</xdr:rowOff>
    </xdr:from>
    <xdr:to>
      <xdr:col>19</xdr:col>
      <xdr:colOff>644525</xdr:colOff>
      <xdr:row>37</xdr:row>
      <xdr:rowOff>130023</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814300" y="5330406"/>
          <a:ext cx="889000" cy="1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93091</xdr:rowOff>
    </xdr:from>
    <xdr:to>
      <xdr:col>20</xdr:col>
      <xdr:colOff>9525</xdr:colOff>
      <xdr:row>39</xdr:row>
      <xdr:rowOff>23241</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365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14368</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3468427" y="670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58331</xdr:rowOff>
    </xdr:from>
    <xdr:to>
      <xdr:col>18</xdr:col>
      <xdr:colOff>492125</xdr:colOff>
      <xdr:row>38</xdr:row>
      <xdr:rowOff>159931</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2763500" y="657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151058</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579427" y="666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136855</xdr:rowOff>
    </xdr:from>
    <xdr:to>
      <xdr:col>23</xdr:col>
      <xdr:colOff>568325</xdr:colOff>
      <xdr:row>39</xdr:row>
      <xdr:rowOff>67005</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6268700" y="66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101718</xdr:rowOff>
    </xdr:from>
    <xdr:ext cx="469744" cy="259045"/>
    <xdr:sp macro="" textlink="">
      <xdr:nvSpPr>
        <xdr:cNvPr id="512" name="災害復旧事業費該当値テキスト">
          <a:extLst>
            <a:ext uri="{FF2B5EF4-FFF2-40B4-BE49-F238E27FC236}">
              <a16:creationId xmlns:a16="http://schemas.microsoft.com/office/drawing/2014/main" id="{00000000-0008-0000-0600-000000020000}"/>
            </a:ext>
          </a:extLst>
        </xdr:cNvPr>
        <xdr:cNvSpPr txBox="1"/>
      </xdr:nvSpPr>
      <xdr:spPr>
        <a:xfrm>
          <a:off x="16370300" y="661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163500</xdr:rowOff>
    </xdr:from>
    <xdr:to>
      <xdr:col>22</xdr:col>
      <xdr:colOff>415925</xdr:colOff>
      <xdr:row>39</xdr:row>
      <xdr:rowOff>93650</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5430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84777</xdr:rowOff>
    </xdr:from>
    <xdr:ext cx="378565"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92017" y="6771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149339</xdr:rowOff>
    </xdr:from>
    <xdr:to>
      <xdr:col>21</xdr:col>
      <xdr:colOff>212725</xdr:colOff>
      <xdr:row>39</xdr:row>
      <xdr:rowOff>79489</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4541500" y="666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70616</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7" y="67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79223</xdr:rowOff>
    </xdr:from>
    <xdr:to>
      <xdr:col>20</xdr:col>
      <xdr:colOff>9525</xdr:colOff>
      <xdr:row>38</xdr:row>
      <xdr:rowOff>9373</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3652500" y="642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25900</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19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136106</xdr:rowOff>
    </xdr:from>
    <xdr:to>
      <xdr:col>18</xdr:col>
      <xdr:colOff>492125</xdr:colOff>
      <xdr:row>31</xdr:row>
      <xdr:rowOff>66256</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2763500" y="527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29</xdr:row>
      <xdr:rowOff>82783</xdr:rowOff>
    </xdr:from>
    <xdr:ext cx="59901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14794" y="505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a:extLst>
            <a:ext uri="{FF2B5EF4-FFF2-40B4-BE49-F238E27FC236}">
              <a16:creationId xmlns:a16="http://schemas.microsoft.com/office/drawing/2014/main" id="{00000000-0008-0000-0600-00001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a:extLst>
            <a:ext uri="{FF2B5EF4-FFF2-40B4-BE49-F238E27FC236}">
              <a16:creationId xmlns:a16="http://schemas.microsoft.com/office/drawing/2014/main" id="{00000000-0008-0000-0600-00001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a:extLst>
            <a:ext uri="{FF2B5EF4-FFF2-40B4-BE49-F238E27FC236}">
              <a16:creationId xmlns:a16="http://schemas.microsoft.com/office/drawing/2014/main" id="{00000000-0008-0000-0600-00001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a:extLst>
            <a:ext uri="{FF2B5EF4-FFF2-40B4-BE49-F238E27FC236}">
              <a16:creationId xmlns:a16="http://schemas.microsoft.com/office/drawing/2014/main" id="{00000000-0008-0000-0600-00001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a:extLst>
            <a:ext uri="{FF2B5EF4-FFF2-40B4-BE49-F238E27FC236}">
              <a16:creationId xmlns:a16="http://schemas.microsoft.com/office/drawing/2014/main" id="{00000000-0008-0000-0600-00002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a:extLst>
            <a:ext uri="{FF2B5EF4-FFF2-40B4-BE49-F238E27FC236}">
              <a16:creationId xmlns:a16="http://schemas.microsoft.com/office/drawing/2014/main" id="{00000000-0008-0000-0600-00002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a:extLst>
            <a:ext uri="{FF2B5EF4-FFF2-40B4-BE49-F238E27FC236}">
              <a16:creationId xmlns:a16="http://schemas.microsoft.com/office/drawing/2014/main" id="{00000000-0008-0000-0600-00002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a:extLst>
            <a:ext uri="{FF2B5EF4-FFF2-40B4-BE49-F238E27FC236}">
              <a16:creationId xmlns:a16="http://schemas.microsoft.com/office/drawing/2014/main" id="{00000000-0008-0000-0600-00003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a:extLst>
            <a:ext uri="{FF2B5EF4-FFF2-40B4-BE49-F238E27FC236}">
              <a16:creationId xmlns:a16="http://schemas.microsoft.com/office/drawing/2014/main" id="{00000000-0008-0000-0600-000052020000}"/>
            </a:ext>
          </a:extLst>
        </xdr:cNvPr>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a:extLst>
            <a:ext uri="{FF2B5EF4-FFF2-40B4-BE49-F238E27FC236}">
              <a16:creationId xmlns:a16="http://schemas.microsoft.com/office/drawing/2014/main" id="{00000000-0008-0000-0600-000054020000}"/>
            </a:ext>
          </a:extLst>
        </xdr:cNvPr>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24723</xdr:rowOff>
    </xdr:from>
    <xdr:to>
      <xdr:col>23</xdr:col>
      <xdr:colOff>517525</xdr:colOff>
      <xdr:row>76</xdr:row>
      <xdr:rowOff>53967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flipV="1">
          <a:off x="15481300" y="13054923"/>
          <a:ext cx="8382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82666</xdr:rowOff>
    </xdr:from>
    <xdr:ext cx="534377" cy="259045"/>
    <xdr:sp macro="" textlink="">
      <xdr:nvSpPr>
        <xdr:cNvPr id="599" name="公債費平均値テキスト">
          <a:extLst>
            <a:ext uri="{FF2B5EF4-FFF2-40B4-BE49-F238E27FC236}">
              <a16:creationId xmlns:a16="http://schemas.microsoft.com/office/drawing/2014/main" id="{00000000-0008-0000-0600-000057020000}"/>
            </a:ext>
          </a:extLst>
        </xdr:cNvPr>
        <xdr:cNvSpPr txBox="1"/>
      </xdr:nvSpPr>
      <xdr:spPr>
        <a:xfrm>
          <a:off x="16370300" y="13112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53967</xdr:rowOff>
    </xdr:from>
    <xdr:to>
      <xdr:col>22</xdr:col>
      <xdr:colOff>365125</xdr:colOff>
      <xdr:row>76</xdr:row>
      <xdr:rowOff>83381</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4592300" y="13084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149965</xdr:rowOff>
    </xdr:from>
    <xdr:ext cx="534377"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5214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83381</xdr:rowOff>
    </xdr:from>
    <xdr:to>
      <xdr:col>21</xdr:col>
      <xdr:colOff>161925</xdr:colOff>
      <xdr:row>76</xdr:row>
      <xdr:rowOff>134077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3703300" y="13113581"/>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a:extLst>
            <a:ext uri="{FF2B5EF4-FFF2-40B4-BE49-F238E27FC236}">
              <a16:creationId xmlns:a16="http://schemas.microsoft.com/office/drawing/2014/main" id="{00000000-0008-0000-0600-00005D020000}"/>
            </a:ext>
          </a:extLst>
        </xdr:cNvPr>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137103</xdr:rowOff>
    </xdr:from>
    <xdr:ext cx="534377"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325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132606</xdr:rowOff>
    </xdr:from>
    <xdr:to>
      <xdr:col>19</xdr:col>
      <xdr:colOff>644525</xdr:colOff>
      <xdr:row>76</xdr:row>
      <xdr:rowOff>134077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814300" y="1316280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a:extLst>
            <a:ext uri="{FF2B5EF4-FFF2-40B4-BE49-F238E27FC236}">
              <a16:creationId xmlns:a16="http://schemas.microsoft.com/office/drawing/2014/main" id="{00000000-0008-0000-0600-000060020000}"/>
            </a:ext>
          </a:extLst>
        </xdr:cNvPr>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145372</xdr:rowOff>
    </xdr:from>
    <xdr:to>
      <xdr:col>23</xdr:col>
      <xdr:colOff>568325</xdr:colOff>
      <xdr:row>76</xdr:row>
      <xdr:rowOff>75521</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6268700" y="130041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168249</xdr:rowOff>
    </xdr:from>
    <xdr:ext cx="534377" cy="259045"/>
    <xdr:sp macro="" textlink="">
      <xdr:nvSpPr>
        <xdr:cNvPr id="618" name="公債費該当値テキスト">
          <a:extLst>
            <a:ext uri="{FF2B5EF4-FFF2-40B4-BE49-F238E27FC236}">
              <a16:creationId xmlns:a16="http://schemas.microsoft.com/office/drawing/2014/main" id="{00000000-0008-0000-0600-00006A020000}"/>
            </a:ext>
          </a:extLst>
        </xdr:cNvPr>
        <xdr:cNvSpPr txBox="1"/>
      </xdr:nvSpPr>
      <xdr:spPr>
        <a:xfrm>
          <a:off x="16370300" y="128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70,089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3167</xdr:rowOff>
    </xdr:from>
    <xdr:to>
      <xdr:col>22</xdr:col>
      <xdr:colOff>415925</xdr:colOff>
      <xdr:row>76</xdr:row>
      <xdr:rowOff>104767</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5430500" y="1303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121294</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28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32581</xdr:rowOff>
    </xdr:from>
    <xdr:to>
      <xdr:col>21</xdr:col>
      <xdr:colOff>212725</xdr:colOff>
      <xdr:row>76</xdr:row>
      <xdr:rowOff>134181</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4541500" y="130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150708</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325111" y="1283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83277</xdr:rowOff>
    </xdr:from>
    <xdr:to>
      <xdr:col>20</xdr:col>
      <xdr:colOff>9525</xdr:colOff>
      <xdr:row>77</xdr:row>
      <xdr:rowOff>13427</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3652500" y="1311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4554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20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81806</xdr:rowOff>
    </xdr:from>
    <xdr:to>
      <xdr:col>18</xdr:col>
      <xdr:colOff>492125</xdr:colOff>
      <xdr:row>77</xdr:row>
      <xdr:rowOff>11956</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2763500" y="131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3083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2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89142</xdr:rowOff>
    </xdr:from>
    <xdr:to>
      <xdr:col>23</xdr:col>
      <xdr:colOff>517525</xdr:colOff>
      <xdr:row>99</xdr:row>
      <xdr:rowOff>16447</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5481300" y="16719792"/>
          <a:ext cx="838200" cy="2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89142</xdr:rowOff>
    </xdr:from>
    <xdr:to>
      <xdr:col>22</xdr:col>
      <xdr:colOff>365125</xdr:colOff>
      <xdr:row>98</xdr:row>
      <xdr:rowOff>160559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6719792"/>
          <a:ext cx="889000" cy="24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160559</xdr:rowOff>
    </xdr:from>
    <xdr:to>
      <xdr:col>21</xdr:col>
      <xdr:colOff>161925</xdr:colOff>
      <xdr:row>99</xdr:row>
      <xdr:rowOff>17475</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3703300" y="16962659"/>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17475</xdr:rowOff>
    </xdr:from>
    <xdr:to>
      <xdr:col>19</xdr:col>
      <xdr:colOff>644525</xdr:colOff>
      <xdr:row>99</xdr:row>
      <xdr:rowOff>31762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2814300" y="1699102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137097</xdr:rowOff>
    </xdr:from>
    <xdr:to>
      <xdr:col>23</xdr:col>
      <xdr:colOff>568325</xdr:colOff>
      <xdr:row>99</xdr:row>
      <xdr:rowOff>67247</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69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52024</xdr:rowOff>
    </xdr:from>
    <xdr:ext cx="469744"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85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38342</xdr:rowOff>
    </xdr:from>
    <xdr:to>
      <xdr:col>22</xdr:col>
      <xdr:colOff>415925</xdr:colOff>
      <xdr:row>97</xdr:row>
      <xdr:rowOff>139942</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66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131069</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14111" y="1676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109759</xdr:rowOff>
    </xdr:from>
    <xdr:to>
      <xdr:col>21</xdr:col>
      <xdr:colOff>212725</xdr:colOff>
      <xdr:row>99</xdr:row>
      <xdr:rowOff>39909</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69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31036</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7" y="1700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138125</xdr:rowOff>
    </xdr:from>
    <xdr:to>
      <xdr:col>20</xdr:col>
      <xdr:colOff>9525</xdr:colOff>
      <xdr:row>99</xdr:row>
      <xdr:rowOff>68275</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694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59402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7" y="1703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152412</xdr:rowOff>
    </xdr:from>
    <xdr:to>
      <xdr:col>18</xdr:col>
      <xdr:colOff>492125</xdr:colOff>
      <xdr:row>99</xdr:row>
      <xdr:rowOff>82562</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95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73689</xdr:rowOff>
    </xdr:from>
    <xdr:ext cx="378565"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5017" y="17047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90290</xdr:rowOff>
    </xdr:from>
    <xdr:to>
      <xdr:col>32</xdr:col>
      <xdr:colOff>187325</xdr:colOff>
      <xdr:row>59</xdr:row>
      <xdr:rowOff>90388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10205840"/>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59102</xdr:rowOff>
    </xdr:from>
    <xdr:to>
      <xdr:col>31</xdr:col>
      <xdr:colOff>34925</xdr:colOff>
      <xdr:row>59</xdr:row>
      <xdr:rowOff>90388</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488852"/>
          <a:ext cx="889000" cy="71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59102</xdr:rowOff>
    </xdr:from>
    <xdr:to>
      <xdr:col>29</xdr:col>
      <xdr:colOff>517525</xdr:colOff>
      <xdr:row>59</xdr:row>
      <xdr:rowOff>90584</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19545300" y="9488852"/>
          <a:ext cx="889000" cy="7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90584</xdr:rowOff>
    </xdr:from>
    <xdr:to>
      <xdr:col>28</xdr:col>
      <xdr:colOff>314325</xdr:colOff>
      <xdr:row>59</xdr:row>
      <xdr:rowOff>90616</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1020613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39490</xdr:rowOff>
    </xdr:from>
    <xdr:to>
      <xdr:col>32</xdr:col>
      <xdr:colOff>238125</xdr:colOff>
      <xdr:row>59</xdr:row>
      <xdr:rowOff>141090</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2110700" y="1015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130029</xdr:rowOff>
    </xdr:from>
    <xdr:ext cx="378565"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10074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39588</xdr:rowOff>
    </xdr:from>
    <xdr:to>
      <xdr:col>31</xdr:col>
      <xdr:colOff>85725</xdr:colOff>
      <xdr:row>59</xdr:row>
      <xdr:rowOff>141188</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1272500" y="101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132315</xdr:rowOff>
    </xdr:from>
    <xdr:ext cx="378565"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4017" y="1024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8302</xdr:rowOff>
    </xdr:from>
    <xdr:to>
      <xdr:col>29</xdr:col>
      <xdr:colOff>568325</xdr:colOff>
      <xdr:row>55</xdr:row>
      <xdr:rowOff>109902</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0383500" y="94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126429</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21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22,218</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39784</xdr:rowOff>
    </xdr:from>
    <xdr:to>
      <xdr:col>28</xdr:col>
      <xdr:colOff>365125</xdr:colOff>
      <xdr:row>59</xdr:row>
      <xdr:rowOff>141384</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9494500" y="101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132511</xdr:rowOff>
    </xdr:from>
    <xdr:ext cx="378565"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56017" y="10248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39816</xdr:rowOff>
    </xdr:from>
    <xdr:to>
      <xdr:col>27</xdr:col>
      <xdr:colOff>161925</xdr:colOff>
      <xdr:row>59</xdr:row>
      <xdr:rowOff>141416</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8605500" y="1015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132543</xdr:rowOff>
    </xdr:from>
    <xdr:ext cx="378565"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7017" y="10248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2479</xdr:rowOff>
    </xdr:from>
    <xdr:to>
      <xdr:col>32</xdr:col>
      <xdr:colOff>187325</xdr:colOff>
      <xdr:row>76</xdr:row>
      <xdr:rowOff>159626</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1323300" y="13032679"/>
          <a:ext cx="838200" cy="15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a:extLst>
            <a:ext uri="{FF2B5EF4-FFF2-40B4-BE49-F238E27FC236}">
              <a16:creationId xmlns:a16="http://schemas.microsoft.com/office/drawing/2014/main" id="{00000000-0008-0000-0600-00003E030000}"/>
            </a:ext>
          </a:extLst>
        </xdr:cNvPr>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135471</xdr:rowOff>
    </xdr:from>
    <xdr:to>
      <xdr:col>31</xdr:col>
      <xdr:colOff>34925</xdr:colOff>
      <xdr:row>76</xdr:row>
      <xdr:rowOff>159626</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0434300" y="13165671"/>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a:extLst>
            <a:ext uri="{FF2B5EF4-FFF2-40B4-BE49-F238E27FC236}">
              <a16:creationId xmlns:a16="http://schemas.microsoft.com/office/drawing/2014/main" id="{00000000-0008-0000-0600-000040030000}"/>
            </a:ext>
          </a:extLst>
        </xdr:cNvPr>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135471</xdr:rowOff>
    </xdr:from>
    <xdr:to>
      <xdr:col>29</xdr:col>
      <xdr:colOff>517525</xdr:colOff>
      <xdr:row>76</xdr:row>
      <xdr:rowOff>136492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3165671"/>
          <a:ext cx="889000" cy="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a:extLst>
            <a:ext uri="{FF2B5EF4-FFF2-40B4-BE49-F238E27FC236}">
              <a16:creationId xmlns:a16="http://schemas.microsoft.com/office/drawing/2014/main" id="{00000000-0008-0000-0600-000043030000}"/>
            </a:ext>
          </a:extLst>
        </xdr:cNvPr>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136492</xdr:rowOff>
    </xdr:from>
    <xdr:to>
      <xdr:col>28</xdr:col>
      <xdr:colOff>314325</xdr:colOff>
      <xdr:row>76</xdr:row>
      <xdr:rowOff>157812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18656300" y="13166692"/>
          <a:ext cx="889000" cy="2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a:extLst>
            <a:ext uri="{FF2B5EF4-FFF2-40B4-BE49-F238E27FC236}">
              <a16:creationId xmlns:a16="http://schemas.microsoft.com/office/drawing/2014/main" id="{00000000-0008-0000-0600-000046030000}"/>
            </a:ext>
          </a:extLst>
        </xdr:cNvPr>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123129</xdr:rowOff>
    </xdr:from>
    <xdr:to>
      <xdr:col>32</xdr:col>
      <xdr:colOff>238125</xdr:colOff>
      <xdr:row>76</xdr:row>
      <xdr:rowOff>53279</xdr:rowOff>
    </xdr:to>
    <xdr:sp macro="" textlink="">
      <xdr:nvSpPr>
        <xdr:cNvPr id="847" name="円/楕円 846">
          <a:extLst>
            <a:ext uri="{FF2B5EF4-FFF2-40B4-BE49-F238E27FC236}">
              <a16:creationId xmlns:a16="http://schemas.microsoft.com/office/drawing/2014/main" id="{00000000-0008-0000-0600-00004F030000}"/>
            </a:ext>
          </a:extLst>
        </xdr:cNvPr>
        <xdr:cNvSpPr/>
      </xdr:nvSpPr>
      <xdr:spPr>
        <a:xfrm>
          <a:off x="22110700" y="1298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146006</xdr:rowOff>
    </xdr:from>
    <xdr:ext cx="534377"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8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73,008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108826</xdr:rowOff>
    </xdr:from>
    <xdr:to>
      <xdr:col>31</xdr:col>
      <xdr:colOff>85725</xdr:colOff>
      <xdr:row>77</xdr:row>
      <xdr:rowOff>38976</xdr:rowOff>
    </xdr:to>
    <xdr:sp macro="" textlink="">
      <xdr:nvSpPr>
        <xdr:cNvPr id="849" name="円/楕円 848">
          <a:extLst>
            <a:ext uri="{FF2B5EF4-FFF2-40B4-BE49-F238E27FC236}">
              <a16:creationId xmlns:a16="http://schemas.microsoft.com/office/drawing/2014/main" id="{00000000-0008-0000-0600-000051030000}"/>
            </a:ext>
          </a:extLst>
        </xdr:cNvPr>
        <xdr:cNvSpPr/>
      </xdr:nvSpPr>
      <xdr:spPr>
        <a:xfrm>
          <a:off x="21272500" y="131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30103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23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84671</xdr:rowOff>
    </xdr:from>
    <xdr:to>
      <xdr:col>29</xdr:col>
      <xdr:colOff>568325</xdr:colOff>
      <xdr:row>77</xdr:row>
      <xdr:rowOff>14821</xdr:rowOff>
    </xdr:to>
    <xdr:sp macro="" textlink="">
      <xdr:nvSpPr>
        <xdr:cNvPr id="851" name="円/楕円 850">
          <a:extLst>
            <a:ext uri="{FF2B5EF4-FFF2-40B4-BE49-F238E27FC236}">
              <a16:creationId xmlns:a16="http://schemas.microsoft.com/office/drawing/2014/main" id="{00000000-0008-0000-0600-000053030000}"/>
            </a:ext>
          </a:extLst>
        </xdr:cNvPr>
        <xdr:cNvSpPr/>
      </xdr:nvSpPr>
      <xdr:spPr>
        <a:xfrm>
          <a:off x="20383500" y="131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5948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20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55,555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85692</xdr:rowOff>
    </xdr:from>
    <xdr:to>
      <xdr:col>28</xdr:col>
      <xdr:colOff>365125</xdr:colOff>
      <xdr:row>77</xdr:row>
      <xdr:rowOff>15842</xdr:rowOff>
    </xdr:to>
    <xdr:sp macro="" textlink="">
      <xdr:nvSpPr>
        <xdr:cNvPr id="853" name="円/楕円 852">
          <a:extLst>
            <a:ext uri="{FF2B5EF4-FFF2-40B4-BE49-F238E27FC236}">
              <a16:creationId xmlns:a16="http://schemas.microsoft.com/office/drawing/2014/main" id="{00000000-0008-0000-0600-000055030000}"/>
            </a:ext>
          </a:extLst>
        </xdr:cNvPr>
        <xdr:cNvSpPr/>
      </xdr:nvSpPr>
      <xdr:spPr>
        <a:xfrm>
          <a:off x="19494500" y="1311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6969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20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107012</xdr:rowOff>
    </xdr:from>
    <xdr:to>
      <xdr:col>27</xdr:col>
      <xdr:colOff>161925</xdr:colOff>
      <xdr:row>77</xdr:row>
      <xdr:rowOff>37162</xdr:rowOff>
    </xdr:to>
    <xdr:sp macro="" textlink="">
      <xdr:nvSpPr>
        <xdr:cNvPr id="855" name="円/楕円 854">
          <a:extLst>
            <a:ext uri="{FF2B5EF4-FFF2-40B4-BE49-F238E27FC236}">
              <a16:creationId xmlns:a16="http://schemas.microsoft.com/office/drawing/2014/main" id="{00000000-0008-0000-0600-000057030000}"/>
            </a:ext>
          </a:extLst>
        </xdr:cNvPr>
        <xdr:cNvSpPr/>
      </xdr:nvSpPr>
      <xdr:spPr>
        <a:xfrm>
          <a:off x="18605500" y="1313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28289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22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a:extLst>
            <a:ext uri="{FF2B5EF4-FFF2-40B4-BE49-F238E27FC236}">
              <a16:creationId xmlns:a16="http://schemas.microsoft.com/office/drawing/2014/main" id="{00000000-0008-0000-0600-000071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a:extLst>
            <a:ext uri="{FF2B5EF4-FFF2-40B4-BE49-F238E27FC236}">
              <a16:creationId xmlns:a16="http://schemas.microsoft.com/office/drawing/2014/main" id="{00000000-0008-0000-0600-000073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a:extLst>
            <a:ext uri="{FF2B5EF4-FFF2-40B4-BE49-F238E27FC236}">
              <a16:creationId xmlns:a16="http://schemas.microsoft.com/office/drawing/2014/main" id="{00000000-0008-0000-0600-000076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a:extLst>
            <a:ext uri="{FF2B5EF4-FFF2-40B4-BE49-F238E27FC236}">
              <a16:creationId xmlns:a16="http://schemas.microsoft.com/office/drawing/2014/main" id="{00000000-0008-0000-0600-000077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a:extLst>
            <a:ext uri="{FF2B5EF4-FFF2-40B4-BE49-F238E27FC236}">
              <a16:creationId xmlns:a16="http://schemas.microsoft.com/office/drawing/2014/main" id="{00000000-0008-0000-0600-000079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a:extLst>
            <a:ext uri="{FF2B5EF4-FFF2-40B4-BE49-F238E27FC236}">
              <a16:creationId xmlns:a16="http://schemas.microsoft.com/office/drawing/2014/main" id="{00000000-0008-0000-0600-00007C030000}"/>
            </a:ext>
          </a:extLst>
        </xdr:cNvPr>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a:extLst>
            <a:ext uri="{FF2B5EF4-FFF2-40B4-BE49-F238E27FC236}">
              <a16:creationId xmlns:a16="http://schemas.microsoft.com/office/drawing/2014/main" id="{00000000-0008-0000-0600-00008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a:extLst>
            <a:ext uri="{FF2B5EF4-FFF2-40B4-BE49-F238E27FC236}">
              <a16:creationId xmlns:a16="http://schemas.microsoft.com/office/drawing/2014/main" id="{00000000-0008-0000-0600-000089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a:extLst>
            <a:ext uri="{FF2B5EF4-FFF2-40B4-BE49-F238E27FC236}">
              <a16:creationId xmlns:a16="http://schemas.microsoft.com/office/drawing/2014/main" id="{00000000-0008-0000-0600-00008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a:extLst>
            <a:ext uri="{FF2B5EF4-FFF2-40B4-BE49-F238E27FC236}">
              <a16:creationId xmlns:a16="http://schemas.microsoft.com/office/drawing/2014/main" id="{00000000-0008-0000-0600-00009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歳出決算総額は住民一人当たり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561,181</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円となっている。その中でも補助費等については、住民一人当たり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102,429</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と比べてかなり高い水準となっている。補助費については、消防、ごみ処理、し尿処理などを一部事務組合等で行っているため、負担金が高くなり、類似団体平均を上回っているが、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年度決算でさらに高くなっているのは、一部事務組合でし尿処理施設の建替えを行っているため、負担金が特に高くなっていることが要因となっている。また、公債費についても住民</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70,089</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円となっており、類似団体平均と比べ高い水準となっている。地方債の新規発行を抑制するなどの対策が必要である。</a:t>
          </a:r>
          <a:endParaRPr kumimoji="1" lang="en-US" altLang="ja-JP" sz="14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三重県紀宝町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11,386
11,312
79.62
6,619,372
6,389,602
201,777
4,090,987
8,014,597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21.4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127889</xdr:rowOff>
    </xdr:from>
    <xdr:to>
      <xdr:col>6</xdr:col>
      <xdr:colOff>511175</xdr:colOff>
      <xdr:row>36</xdr:row>
      <xdr:rowOff>58928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8639"/>
          <a:ext cx="838200" cy="10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127889</xdr:rowOff>
    </xdr:from>
    <xdr:to>
      <xdr:col>5</xdr:col>
      <xdr:colOff>358775</xdr:colOff>
      <xdr:row>35</xdr:row>
      <xdr:rowOff>150940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8639"/>
          <a:ext cx="8890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150940</xdr:rowOff>
    </xdr:from>
    <xdr:to>
      <xdr:col>4</xdr:col>
      <xdr:colOff>155575</xdr:colOff>
      <xdr:row>36</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51690"/>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171323</xdr:rowOff>
    </xdr:from>
    <xdr:to>
      <xdr:col>2</xdr:col>
      <xdr:colOff>638175</xdr:colOff>
      <xdr:row>36</xdr:row>
      <xdr:rowOff>6350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207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8128</xdr:rowOff>
    </xdr:from>
    <xdr:to>
      <xdr:col>6</xdr:col>
      <xdr:colOff>561975</xdr:colOff>
      <xdr:row>36</xdr:row>
      <xdr:rowOff>109728</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8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158005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77089</xdr:rowOff>
    </xdr:from>
    <xdr:to>
      <xdr:col>5</xdr:col>
      <xdr:colOff>409575</xdr:colOff>
      <xdr:row>36</xdr:row>
      <xdr:rowOff>7239</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169816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617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100140</xdr:rowOff>
    </xdr:from>
    <xdr:to>
      <xdr:col>4</xdr:col>
      <xdr:colOff>206375</xdr:colOff>
      <xdr:row>36</xdr:row>
      <xdr:rowOff>30290</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10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21417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619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127000</xdr:rowOff>
    </xdr:from>
    <xdr:to>
      <xdr:col>3</xdr:col>
      <xdr:colOff>3175</xdr:colOff>
      <xdr:row>36</xdr:row>
      <xdr:rowOff>57150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48277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120523</xdr:rowOff>
    </xdr:from>
    <xdr:to>
      <xdr:col>1</xdr:col>
      <xdr:colOff>485775</xdr:colOff>
      <xdr:row>36</xdr:row>
      <xdr:rowOff>50673</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12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41800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2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120059</xdr:rowOff>
    </xdr:from>
    <xdr:to>
      <xdr:col>6</xdr:col>
      <xdr:colOff>511175</xdr:colOff>
      <xdr:row>56</xdr:row>
      <xdr:rowOff>127708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21259"/>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127708</xdr:rowOff>
    </xdr:from>
    <xdr:to>
      <xdr:col>5</xdr:col>
      <xdr:colOff>358775</xdr:colOff>
      <xdr:row>56</xdr:row>
      <xdr:rowOff>169638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8908"/>
          <a:ext cx="889000" cy="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169638</xdr:rowOff>
    </xdr:from>
    <xdr:to>
      <xdr:col>4</xdr:col>
      <xdr:colOff>155575</xdr:colOff>
      <xdr:row>57</xdr:row>
      <xdr:rowOff>12274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70838"/>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4044</xdr:rowOff>
    </xdr:from>
    <xdr:to>
      <xdr:col>2</xdr:col>
      <xdr:colOff>638175</xdr:colOff>
      <xdr:row>57</xdr:row>
      <xdr:rowOff>12274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669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69259</xdr:rowOff>
    </xdr:from>
    <xdr:to>
      <xdr:col>6</xdr:col>
      <xdr:colOff>561975</xdr:colOff>
      <xdr:row>56</xdr:row>
      <xdr:rowOff>170859</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6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47686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76908</xdr:rowOff>
    </xdr:from>
    <xdr:to>
      <xdr:col>5</xdr:col>
      <xdr:colOff>409575</xdr:colOff>
      <xdr:row>57</xdr:row>
      <xdr:rowOff>7058</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6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169635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118838</xdr:rowOff>
    </xdr:from>
    <xdr:to>
      <xdr:col>4</xdr:col>
      <xdr:colOff>206375</xdr:colOff>
      <xdr:row>57</xdr:row>
      <xdr:rowOff>48988</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7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40115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1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68,452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132924</xdr:rowOff>
    </xdr:from>
    <xdr:to>
      <xdr:col>3</xdr:col>
      <xdr:colOff>3175</xdr:colOff>
      <xdr:row>57</xdr:row>
      <xdr:rowOff>63074</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7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54201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124694</xdr:rowOff>
    </xdr:from>
    <xdr:to>
      <xdr:col>1</xdr:col>
      <xdr:colOff>485775</xdr:colOff>
      <xdr:row>57</xdr:row>
      <xdr:rowOff>54844</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7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45971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168887</xdr:rowOff>
    </xdr:from>
    <xdr:to>
      <xdr:col>6</xdr:col>
      <xdr:colOff>511175</xdr:colOff>
      <xdr:row>76</xdr:row>
      <xdr:rowOff>103626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27637"/>
          <a:ext cx="838200" cy="1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45882</xdr:rowOff>
    </xdr:from>
    <xdr:to>
      <xdr:col>5</xdr:col>
      <xdr:colOff>358775</xdr:colOff>
      <xdr:row>76</xdr:row>
      <xdr:rowOff>103626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076082"/>
          <a:ext cx="889000" cy="5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45882</xdr:rowOff>
    </xdr:from>
    <xdr:to>
      <xdr:col>4</xdr:col>
      <xdr:colOff>155575</xdr:colOff>
      <xdr:row>76</xdr:row>
      <xdr:rowOff>158646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76082"/>
          <a:ext cx="889000" cy="1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158646</xdr:rowOff>
    </xdr:from>
    <xdr:to>
      <xdr:col>2</xdr:col>
      <xdr:colOff>638175</xdr:colOff>
      <xdr:row>77</xdr:row>
      <xdr:rowOff>27155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188846"/>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118087</xdr:rowOff>
    </xdr:from>
    <xdr:to>
      <xdr:col>6</xdr:col>
      <xdr:colOff>561975</xdr:colOff>
      <xdr:row>76</xdr:row>
      <xdr:rowOff>48237</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9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140964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2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153,058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52826</xdr:rowOff>
    </xdr:from>
    <xdr:to>
      <xdr:col>5</xdr:col>
      <xdr:colOff>409575</xdr:colOff>
      <xdr:row>76</xdr:row>
      <xdr:rowOff>154426</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308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145553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317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141,445</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166532</xdr:rowOff>
    </xdr:from>
    <xdr:to>
      <xdr:col>4</xdr:col>
      <xdr:colOff>206375</xdr:colOff>
      <xdr:row>76</xdr:row>
      <xdr:rowOff>96682</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30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113209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80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147,760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107846</xdr:rowOff>
    </xdr:from>
    <xdr:to>
      <xdr:col>3</xdr:col>
      <xdr:colOff>3175</xdr:colOff>
      <xdr:row>77</xdr:row>
      <xdr:rowOff>37996</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13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54523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91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147805</xdr:rowOff>
    </xdr:from>
    <xdr:to>
      <xdr:col>1</xdr:col>
      <xdr:colOff>485775</xdr:colOff>
      <xdr:row>77</xdr:row>
      <xdr:rowOff>77955</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17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94483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953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63297</xdr:rowOff>
    </xdr:from>
    <xdr:to>
      <xdr:col>6</xdr:col>
      <xdr:colOff>511175</xdr:colOff>
      <xdr:row>96</xdr:row>
      <xdr:rowOff>95777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22497"/>
          <a:ext cx="838200" cy="3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63297</xdr:rowOff>
    </xdr:from>
    <xdr:to>
      <xdr:col>5</xdr:col>
      <xdr:colOff>358775</xdr:colOff>
      <xdr:row>96</xdr:row>
      <xdr:rowOff>78093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22497"/>
          <a:ext cx="889000" cy="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a:extLst>
            <a:ext uri="{FF2B5EF4-FFF2-40B4-BE49-F238E27FC236}">
              <a16:creationId xmlns:a16="http://schemas.microsoft.com/office/drawing/2014/main" id="{00000000-0008-0000-0700-0000E7000000}"/>
            </a:ext>
          </a:extLst>
        </xdr:cNvPr>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78093</xdr:rowOff>
    </xdr:from>
    <xdr:to>
      <xdr:col>4</xdr:col>
      <xdr:colOff>155575</xdr:colOff>
      <xdr:row>96</xdr:row>
      <xdr:rowOff>156291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37293"/>
          <a:ext cx="889000" cy="7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a:extLst>
            <a:ext uri="{FF2B5EF4-FFF2-40B4-BE49-F238E27FC236}">
              <a16:creationId xmlns:a16="http://schemas.microsoft.com/office/drawing/2014/main" id="{00000000-0008-0000-0700-0000EA000000}"/>
            </a:ext>
          </a:extLst>
        </xdr:cNvPr>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156291</xdr:rowOff>
    </xdr:from>
    <xdr:to>
      <xdr:col>2</xdr:col>
      <xdr:colOff>638175</xdr:colOff>
      <xdr:row>97</xdr:row>
      <xdr:rowOff>4680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15491"/>
          <a:ext cx="8890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44977</xdr:rowOff>
    </xdr:from>
    <xdr:to>
      <xdr:col>6</xdr:col>
      <xdr:colOff>561975</xdr:colOff>
      <xdr:row>96</xdr:row>
      <xdr:rowOff>146577</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4584700" y="1650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67854</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5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84,607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12497</xdr:rowOff>
    </xdr:from>
    <xdr:to>
      <xdr:col>5</xdr:col>
      <xdr:colOff>409575</xdr:colOff>
      <xdr:row>96</xdr:row>
      <xdr:rowOff>114097</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3746500" y="164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130624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24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27293</xdr:rowOff>
    </xdr:from>
    <xdr:to>
      <xdr:col>4</xdr:col>
      <xdr:colOff>206375</xdr:colOff>
      <xdr:row>96</xdr:row>
      <xdr:rowOff>128893</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2857500" y="16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145420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105491</xdr:rowOff>
    </xdr:from>
    <xdr:to>
      <xdr:col>3</xdr:col>
      <xdr:colOff>3175</xdr:colOff>
      <xdr:row>97</xdr:row>
      <xdr:rowOff>35641</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968500" y="1656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52168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3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125330</xdr:rowOff>
    </xdr:from>
    <xdr:to>
      <xdr:col>1</xdr:col>
      <xdr:colOff>485775</xdr:colOff>
      <xdr:row>97</xdr:row>
      <xdr:rowOff>55480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1079500" y="165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72007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35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67,032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a:extLst>
            <a:ext uri="{FF2B5EF4-FFF2-40B4-BE49-F238E27FC236}">
              <a16:creationId xmlns:a16="http://schemas.microsoft.com/office/drawing/2014/main" id="{00000000-0008-0000-0700-000020010000}"/>
            </a:ext>
          </a:extLst>
        </xdr:cNvPr>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59090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98878</xdr:rowOff>
    </xdr:from>
    <xdr:to>
      <xdr:col>11</xdr:col>
      <xdr:colOff>307975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09" name="円/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48078</xdr:rowOff>
    </xdr:from>
    <xdr:to>
      <xdr:col>10</xdr:col>
      <xdr:colOff>155575</xdr:colOff>
      <xdr:row>39</xdr:row>
      <xdr:rowOff>149678</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69337</xdr:rowOff>
    </xdr:from>
    <xdr:to>
      <xdr:col>15</xdr:col>
      <xdr:colOff>180975</xdr:colOff>
      <xdr:row>58</xdr:row>
      <xdr:rowOff>89385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13437"/>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a:extLst>
            <a:ext uri="{FF2B5EF4-FFF2-40B4-BE49-F238E27FC236}">
              <a16:creationId xmlns:a16="http://schemas.microsoft.com/office/drawing/2014/main" id="{00000000-0008-0000-0700-000059010000}"/>
            </a:ext>
          </a:extLst>
        </xdr:cNvPr>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56467</xdr:rowOff>
    </xdr:from>
    <xdr:to>
      <xdr:col>14</xdr:col>
      <xdr:colOff>28575</xdr:colOff>
      <xdr:row>58</xdr:row>
      <xdr:rowOff>69337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00567"/>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33835</xdr:rowOff>
    </xdr:from>
    <xdr:to>
      <xdr:col>12</xdr:col>
      <xdr:colOff>511175</xdr:colOff>
      <xdr:row>58</xdr:row>
      <xdr:rowOff>56467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7935"/>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33835</xdr:rowOff>
    </xdr:from>
    <xdr:to>
      <xdr:col>11</xdr:col>
      <xdr:colOff>307975</xdr:colOff>
      <xdr:row>58</xdr:row>
      <xdr:rowOff>90932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7935"/>
          <a:ext cx="889000" cy="5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38585</xdr:rowOff>
    </xdr:from>
    <xdr:to>
      <xdr:col>15</xdr:col>
      <xdr:colOff>231775</xdr:colOff>
      <xdr:row>58</xdr:row>
      <xdr:rowOff>140185</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10426700" y="9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124962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9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18537</xdr:rowOff>
    </xdr:from>
    <xdr:to>
      <xdr:col>14</xdr:col>
      <xdr:colOff>79375</xdr:colOff>
      <xdr:row>58</xdr:row>
      <xdr:rowOff>120137</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9588500" y="99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111264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5667</xdr:rowOff>
    </xdr:from>
    <xdr:to>
      <xdr:col>12</xdr:col>
      <xdr:colOff>561975</xdr:colOff>
      <xdr:row>58</xdr:row>
      <xdr:rowOff>107267</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8699500" y="99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98394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4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20,923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154485</xdr:rowOff>
    </xdr:from>
    <xdr:to>
      <xdr:col>11</xdr:col>
      <xdr:colOff>358775</xdr:colOff>
      <xdr:row>58</xdr:row>
      <xdr:rowOff>84635</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7810500" y="99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75762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40132</xdr:rowOff>
    </xdr:from>
    <xdr:to>
      <xdr:col>10</xdr:col>
      <xdr:colOff>155575</xdr:colOff>
      <xdr:row>58</xdr:row>
      <xdr:rowOff>141732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6921500" y="99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132859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7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100199</xdr:rowOff>
    </xdr:from>
    <xdr:to>
      <xdr:col>15</xdr:col>
      <xdr:colOff>180975</xdr:colOff>
      <xdr:row>78</xdr:row>
      <xdr:rowOff>101890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73299"/>
          <a:ext cx="8382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a:extLst>
            <a:ext uri="{FF2B5EF4-FFF2-40B4-BE49-F238E27FC236}">
              <a16:creationId xmlns:a16="http://schemas.microsoft.com/office/drawing/2014/main" id="{00000000-0008-0000-0700-000090010000}"/>
            </a:ext>
          </a:extLst>
        </xdr:cNvPr>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98163</xdr:rowOff>
    </xdr:from>
    <xdr:to>
      <xdr:col>14</xdr:col>
      <xdr:colOff>28575</xdr:colOff>
      <xdr:row>78</xdr:row>
      <xdr:rowOff>101890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71263"/>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98163</xdr:rowOff>
    </xdr:from>
    <xdr:to>
      <xdr:col>12</xdr:col>
      <xdr:colOff>511175</xdr:colOff>
      <xdr:row>78</xdr:row>
      <xdr:rowOff>109685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71263"/>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a:extLst>
            <a:ext uri="{FF2B5EF4-FFF2-40B4-BE49-F238E27FC236}">
              <a16:creationId xmlns:a16="http://schemas.microsoft.com/office/drawing/2014/main" id="{00000000-0008-0000-0700-000095010000}"/>
            </a:ext>
          </a:extLst>
        </xdr:cNvPr>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157004</xdr:rowOff>
    </xdr:from>
    <xdr:to>
      <xdr:col>11</xdr:col>
      <xdr:colOff>307975</xdr:colOff>
      <xdr:row>78</xdr:row>
      <xdr:rowOff>109685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58654"/>
          <a:ext cx="889000" cy="1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49399</xdr:rowOff>
    </xdr:from>
    <xdr:to>
      <xdr:col>15</xdr:col>
      <xdr:colOff>231775</xdr:colOff>
      <xdr:row>78</xdr:row>
      <xdr:rowOff>150999</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10426700" y="134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135776</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51090</xdr:rowOff>
    </xdr:from>
    <xdr:to>
      <xdr:col>14</xdr:col>
      <xdr:colOff>79375</xdr:colOff>
      <xdr:row>78</xdr:row>
      <xdr:rowOff>152690</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9588500" y="134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143817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7" y="1351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47363</xdr:rowOff>
    </xdr:from>
    <xdr:to>
      <xdr:col>12</xdr:col>
      <xdr:colOff>561975</xdr:colOff>
      <xdr:row>78</xdr:row>
      <xdr:rowOff>148963</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8699500" y="1342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140090</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7" y="1351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58885</xdr:rowOff>
    </xdr:from>
    <xdr:to>
      <xdr:col>11</xdr:col>
      <xdr:colOff>358775</xdr:colOff>
      <xdr:row>78</xdr:row>
      <xdr:rowOff>160485</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7810500" y="134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151612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7" y="1352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106204</xdr:rowOff>
    </xdr:from>
    <xdr:to>
      <xdr:col>10</xdr:col>
      <xdr:colOff>155575</xdr:colOff>
      <xdr:row>78</xdr:row>
      <xdr:rowOff>36354</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6921500" y="1330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27481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7" y="134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40520</xdr:rowOff>
    </xdr:from>
    <xdr:to>
      <xdr:col>15</xdr:col>
      <xdr:colOff>180975</xdr:colOff>
      <xdr:row>97</xdr:row>
      <xdr:rowOff>129952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671170"/>
          <a:ext cx="8382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a:extLst>
            <a:ext uri="{FF2B5EF4-FFF2-40B4-BE49-F238E27FC236}">
              <a16:creationId xmlns:a16="http://schemas.microsoft.com/office/drawing/2014/main" id="{00000000-0008-0000-0700-0000C7010000}"/>
            </a:ext>
          </a:extLst>
        </xdr:cNvPr>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62387</xdr:rowOff>
    </xdr:from>
    <xdr:to>
      <xdr:col>14</xdr:col>
      <xdr:colOff>28575</xdr:colOff>
      <xdr:row>97</xdr:row>
      <xdr:rowOff>129952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93037"/>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170799</xdr:rowOff>
    </xdr:from>
    <xdr:to>
      <xdr:col>12</xdr:col>
      <xdr:colOff>511175</xdr:colOff>
      <xdr:row>97</xdr:row>
      <xdr:rowOff>62387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629999"/>
          <a:ext cx="889000" cy="6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170799</xdr:rowOff>
    </xdr:from>
    <xdr:to>
      <xdr:col>11</xdr:col>
      <xdr:colOff>307975</xdr:colOff>
      <xdr:row>98</xdr:row>
      <xdr:rowOff>6536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629999"/>
          <a:ext cx="889000" cy="178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161170</xdr:rowOff>
    </xdr:from>
    <xdr:to>
      <xdr:col>15</xdr:col>
      <xdr:colOff>231775</xdr:colOff>
      <xdr:row>97</xdr:row>
      <xdr:rowOff>91320</xdr:rowOff>
    </xdr:to>
    <xdr:sp macro="" textlink="">
      <xdr:nvSpPr>
        <xdr:cNvPr id="472" name="円/楕円 471">
          <a:extLst>
            <a:ext uri="{FF2B5EF4-FFF2-40B4-BE49-F238E27FC236}">
              <a16:creationId xmlns:a16="http://schemas.microsoft.com/office/drawing/2014/main" id="{00000000-0008-0000-0700-0000D8010000}"/>
            </a:ext>
          </a:extLst>
        </xdr:cNvPr>
        <xdr:cNvSpPr/>
      </xdr:nvSpPr>
      <xdr:spPr>
        <a:xfrm>
          <a:off x="10426700" y="166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12597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7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79152</xdr:rowOff>
    </xdr:from>
    <xdr:to>
      <xdr:col>14</xdr:col>
      <xdr:colOff>79375</xdr:colOff>
      <xdr:row>98</xdr:row>
      <xdr:rowOff>9302</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9588500" y="167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429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0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39,632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11587</xdr:rowOff>
    </xdr:from>
    <xdr:to>
      <xdr:col>12</xdr:col>
      <xdr:colOff>561975</xdr:colOff>
      <xdr:row>97</xdr:row>
      <xdr:rowOff>113187</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8699500" y="1664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129714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41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54,410</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119999</xdr:rowOff>
    </xdr:from>
    <xdr:to>
      <xdr:col>11</xdr:col>
      <xdr:colOff>358775</xdr:colOff>
      <xdr:row>97</xdr:row>
      <xdr:rowOff>50149</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7810500" y="165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66676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3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68,198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127186</xdr:rowOff>
    </xdr:from>
    <xdr:to>
      <xdr:col>10</xdr:col>
      <xdr:colOff>155575</xdr:colOff>
      <xdr:row>98</xdr:row>
      <xdr:rowOff>57336</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6921500" y="167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48463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66793</xdr:rowOff>
    </xdr:from>
    <xdr:to>
      <xdr:col>23</xdr:col>
      <xdr:colOff>517525</xdr:colOff>
      <xdr:row>36</xdr:row>
      <xdr:rowOff>72034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67543"/>
          <a:ext cx="838200" cy="1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a:extLst>
            <a:ext uri="{FF2B5EF4-FFF2-40B4-BE49-F238E27FC236}">
              <a16:creationId xmlns:a16="http://schemas.microsoft.com/office/drawing/2014/main" id="{00000000-0008-0000-0700-000002020000}"/>
            </a:ext>
          </a:extLst>
        </xdr:cNvPr>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140206</xdr:rowOff>
    </xdr:from>
    <xdr:to>
      <xdr:col>22</xdr:col>
      <xdr:colOff>365125</xdr:colOff>
      <xdr:row>36</xdr:row>
      <xdr:rowOff>72034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4592300" y="6140956"/>
          <a:ext cx="889000" cy="10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a:extLst>
            <a:ext uri="{FF2B5EF4-FFF2-40B4-BE49-F238E27FC236}">
              <a16:creationId xmlns:a16="http://schemas.microsoft.com/office/drawing/2014/main" id="{00000000-0008-0000-0700-000004020000}"/>
            </a:ext>
          </a:extLst>
        </xdr:cNvPr>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74598</xdr:rowOff>
    </xdr:from>
    <xdr:to>
      <xdr:col>21</xdr:col>
      <xdr:colOff>161925</xdr:colOff>
      <xdr:row>35</xdr:row>
      <xdr:rowOff>140206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3703300" y="5218098"/>
          <a:ext cx="889000" cy="92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19321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74598</xdr:rowOff>
    </xdr:from>
    <xdr:to>
      <xdr:col>19</xdr:col>
      <xdr:colOff>644525</xdr:colOff>
      <xdr:row>36</xdr:row>
      <xdr:rowOff>129250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5218098"/>
          <a:ext cx="889000" cy="108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a:extLst>
            <a:ext uri="{FF2B5EF4-FFF2-40B4-BE49-F238E27FC236}">
              <a16:creationId xmlns:a16="http://schemas.microsoft.com/office/drawing/2014/main" id="{00000000-0008-0000-0700-00000C020000}"/>
            </a:ext>
          </a:extLst>
        </xdr:cNvPr>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15993</xdr:rowOff>
    </xdr:from>
    <xdr:to>
      <xdr:col>23</xdr:col>
      <xdr:colOff>568325</xdr:colOff>
      <xdr:row>35</xdr:row>
      <xdr:rowOff>117593</xdr:rowOff>
    </xdr:to>
    <xdr:sp macro="" textlink="">
      <xdr:nvSpPr>
        <xdr:cNvPr id="531" name="円/楕円 530">
          <a:extLst>
            <a:ext uri="{FF2B5EF4-FFF2-40B4-BE49-F238E27FC236}">
              <a16:creationId xmlns:a16="http://schemas.microsoft.com/office/drawing/2014/main" id="{00000000-0008-0000-0700-000013020000}"/>
            </a:ext>
          </a:extLst>
        </xdr:cNvPr>
        <xdr:cNvSpPr/>
      </xdr:nvSpPr>
      <xdr:spPr>
        <a:xfrm>
          <a:off x="16268700" y="60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38870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43,965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21234</xdr:rowOff>
    </xdr:from>
    <xdr:to>
      <xdr:col>22</xdr:col>
      <xdr:colOff>415925</xdr:colOff>
      <xdr:row>36</xdr:row>
      <xdr:rowOff>122834</xdr:rowOff>
    </xdr:to>
    <xdr:sp macro="" textlink="">
      <xdr:nvSpPr>
        <xdr:cNvPr id="533" name="円/楕円 532">
          <a:extLst>
            <a:ext uri="{FF2B5EF4-FFF2-40B4-BE49-F238E27FC236}">
              <a16:creationId xmlns:a16="http://schemas.microsoft.com/office/drawing/2014/main" id="{00000000-0008-0000-0700-000015020000}"/>
            </a:ext>
          </a:extLst>
        </xdr:cNvPr>
        <xdr:cNvSpPr/>
      </xdr:nvSpPr>
      <xdr:spPr>
        <a:xfrm>
          <a:off x="15430500" y="61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139361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96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33,144</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89406</xdr:rowOff>
    </xdr:from>
    <xdr:to>
      <xdr:col>21</xdr:col>
      <xdr:colOff>212725</xdr:colOff>
      <xdr:row>36</xdr:row>
      <xdr:rowOff>19556</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4541500" y="6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36083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39,469</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23798</xdr:rowOff>
    </xdr:from>
    <xdr:to>
      <xdr:col>20</xdr:col>
      <xdr:colOff>9525</xdr:colOff>
      <xdr:row>30</xdr:row>
      <xdr:rowOff>125398</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3652500" y="51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28</xdr:row>
      <xdr:rowOff>141925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49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95,987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78450</xdr:rowOff>
    </xdr:from>
    <xdr:to>
      <xdr:col>18</xdr:col>
      <xdr:colOff>492125</xdr:colOff>
      <xdr:row>37</xdr:row>
      <xdr:rowOff>8600</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2763500" y="625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25127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02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110928</xdr:rowOff>
    </xdr:from>
    <xdr:to>
      <xdr:col>23</xdr:col>
      <xdr:colOff>517525</xdr:colOff>
      <xdr:row>57</xdr:row>
      <xdr:rowOff>119318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883578"/>
          <a:ext cx="8382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a:extLst>
            <a:ext uri="{FF2B5EF4-FFF2-40B4-BE49-F238E27FC236}">
              <a16:creationId xmlns:a16="http://schemas.microsoft.com/office/drawing/2014/main" id="{00000000-0008-0000-0700-000039020000}"/>
            </a:ext>
          </a:extLst>
        </xdr:cNvPr>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33644</xdr:rowOff>
    </xdr:from>
    <xdr:to>
      <xdr:col>22</xdr:col>
      <xdr:colOff>365125</xdr:colOff>
      <xdr:row>57</xdr:row>
      <xdr:rowOff>119318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806294"/>
          <a:ext cx="889000" cy="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a:extLst>
            <a:ext uri="{FF2B5EF4-FFF2-40B4-BE49-F238E27FC236}">
              <a16:creationId xmlns:a16="http://schemas.microsoft.com/office/drawing/2014/main" id="{00000000-0008-0000-0700-00003B020000}"/>
            </a:ext>
          </a:extLst>
        </xdr:cNvPr>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33644</xdr:rowOff>
    </xdr:from>
    <xdr:to>
      <xdr:col>21</xdr:col>
      <xdr:colOff>161925</xdr:colOff>
      <xdr:row>57</xdr:row>
      <xdr:rowOff>129194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06294"/>
          <a:ext cx="889000" cy="9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162464</xdr:rowOff>
    </xdr:from>
    <xdr:to>
      <xdr:col>19</xdr:col>
      <xdr:colOff>644525</xdr:colOff>
      <xdr:row>57</xdr:row>
      <xdr:rowOff>129194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763664"/>
          <a:ext cx="889000" cy="13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a:extLst>
            <a:ext uri="{FF2B5EF4-FFF2-40B4-BE49-F238E27FC236}">
              <a16:creationId xmlns:a16="http://schemas.microsoft.com/office/drawing/2014/main" id="{00000000-0008-0000-0700-000043020000}"/>
            </a:ext>
          </a:extLst>
        </xdr:cNvPr>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60128</xdr:rowOff>
    </xdr:from>
    <xdr:to>
      <xdr:col>23</xdr:col>
      <xdr:colOff>568325</xdr:colOff>
      <xdr:row>57</xdr:row>
      <xdr:rowOff>161728</xdr:rowOff>
    </xdr:to>
    <xdr:sp macro="" textlink="">
      <xdr:nvSpPr>
        <xdr:cNvPr id="586" name="円/楕円 585">
          <a:extLst>
            <a:ext uri="{FF2B5EF4-FFF2-40B4-BE49-F238E27FC236}">
              <a16:creationId xmlns:a16="http://schemas.microsoft.com/office/drawing/2014/main" id="{00000000-0008-0000-0700-00004A020000}"/>
            </a:ext>
          </a:extLst>
        </xdr:cNvPr>
        <xdr:cNvSpPr/>
      </xdr:nvSpPr>
      <xdr:spPr>
        <a:xfrm>
          <a:off x="16268700" y="983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146505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43,793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68518</xdr:rowOff>
    </xdr:from>
    <xdr:to>
      <xdr:col>22</xdr:col>
      <xdr:colOff>415925</xdr:colOff>
      <xdr:row>57</xdr:row>
      <xdr:rowOff>170118</xdr:rowOff>
    </xdr:to>
    <xdr:sp macro="" textlink="">
      <xdr:nvSpPr>
        <xdr:cNvPr id="588" name="円/楕円 587">
          <a:extLst>
            <a:ext uri="{FF2B5EF4-FFF2-40B4-BE49-F238E27FC236}">
              <a16:creationId xmlns:a16="http://schemas.microsoft.com/office/drawing/2014/main" id="{00000000-0008-0000-0700-00004C020000}"/>
            </a:ext>
          </a:extLst>
        </xdr:cNvPr>
        <xdr:cNvSpPr/>
      </xdr:nvSpPr>
      <xdr:spPr>
        <a:xfrm>
          <a:off x="15430500" y="984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161245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154294</xdr:rowOff>
    </xdr:from>
    <xdr:to>
      <xdr:col>21</xdr:col>
      <xdr:colOff>212725</xdr:colOff>
      <xdr:row>57</xdr:row>
      <xdr:rowOff>84444</xdr:rowOff>
    </xdr:to>
    <xdr:sp macro="" textlink="">
      <xdr:nvSpPr>
        <xdr:cNvPr id="590" name="円/楕円 589">
          <a:extLst>
            <a:ext uri="{FF2B5EF4-FFF2-40B4-BE49-F238E27FC236}">
              <a16:creationId xmlns:a16="http://schemas.microsoft.com/office/drawing/2014/main" id="{00000000-0008-0000-0700-00004E020000}"/>
            </a:ext>
          </a:extLst>
        </xdr:cNvPr>
        <xdr:cNvSpPr/>
      </xdr:nvSpPr>
      <xdr:spPr>
        <a:xfrm>
          <a:off x="14541500" y="97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75571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4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78394</xdr:rowOff>
    </xdr:from>
    <xdr:to>
      <xdr:col>20</xdr:col>
      <xdr:colOff>9525</xdr:colOff>
      <xdr:row>58</xdr:row>
      <xdr:rowOff>8544</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3652500" y="98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171121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4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111664</xdr:rowOff>
    </xdr:from>
    <xdr:to>
      <xdr:col>18</xdr:col>
      <xdr:colOff>492125</xdr:colOff>
      <xdr:row>57</xdr:row>
      <xdr:rowOff>41814</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2763500" y="971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58341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162217</xdr:rowOff>
    </xdr:from>
    <xdr:to>
      <xdr:col>23</xdr:col>
      <xdr:colOff>516889</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506617"/>
          <a:ext cx="1269" cy="108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57269</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01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108894</xdr:rowOff>
    </xdr:from>
    <xdr:ext cx="534377"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28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72</xdr:row>
      <xdr:rowOff>162217</xdr:rowOff>
    </xdr:from>
    <xdr:to>
      <xdr:col>23</xdr:col>
      <xdr:colOff>606425</xdr:colOff>
      <xdr:row>72</xdr:row>
      <xdr:rowOff>162217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506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16205</xdr:rowOff>
    </xdr:from>
    <xdr:to>
      <xdr:col>23</xdr:col>
      <xdr:colOff>517525</xdr:colOff>
      <xdr:row>79</xdr:row>
      <xdr:rowOff>42850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60755"/>
          <a:ext cx="8382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146169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4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123292</xdr:rowOff>
    </xdr:from>
    <xdr:to>
      <xdr:col>23</xdr:col>
      <xdr:colOff>568325</xdr:colOff>
      <xdr:row>79</xdr:row>
      <xdr:rowOff>53442</xdr:rowOff>
    </xdr:to>
    <xdr:sp macro="" textlink="">
      <xdr:nvSpPr>
        <xdr:cNvPr id="626" name="フローチャート : 判断 625">
          <a:extLst>
            <a:ext uri="{FF2B5EF4-FFF2-40B4-BE49-F238E27FC236}">
              <a16:creationId xmlns:a16="http://schemas.microsoft.com/office/drawing/2014/main" id="{00000000-0008-0000-0700-000072020000}"/>
            </a:ext>
          </a:extLst>
        </xdr:cNvPr>
        <xdr:cNvSpPr/>
      </xdr:nvSpPr>
      <xdr:spPr>
        <a:xfrm>
          <a:off x="162687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28690</xdr:rowOff>
    </xdr:from>
    <xdr:to>
      <xdr:col>22</xdr:col>
      <xdr:colOff>365125</xdr:colOff>
      <xdr:row>79</xdr:row>
      <xdr:rowOff>42850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3240"/>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144411</xdr:rowOff>
    </xdr:from>
    <xdr:to>
      <xdr:col>22</xdr:col>
      <xdr:colOff>415925</xdr:colOff>
      <xdr:row>79</xdr:row>
      <xdr:rowOff>74561</xdr:rowOff>
    </xdr:to>
    <xdr:sp macro="" textlink="">
      <xdr:nvSpPr>
        <xdr:cNvPr id="628" name="フローチャート : 判断 627">
          <a:extLst>
            <a:ext uri="{FF2B5EF4-FFF2-40B4-BE49-F238E27FC236}">
              <a16:creationId xmlns:a16="http://schemas.microsoft.com/office/drawing/2014/main" id="{00000000-0008-0000-0700-000074020000}"/>
            </a:ext>
          </a:extLst>
        </xdr:cNvPr>
        <xdr:cNvSpPr/>
      </xdr:nvSpPr>
      <xdr:spPr>
        <a:xfrm>
          <a:off x="15430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91088</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7"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130023</xdr:rowOff>
    </xdr:from>
    <xdr:to>
      <xdr:col>21</xdr:col>
      <xdr:colOff>161925</xdr:colOff>
      <xdr:row>79</xdr:row>
      <xdr:rowOff>28690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331673"/>
          <a:ext cx="889000" cy="24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105511</xdr:rowOff>
    </xdr:from>
    <xdr:to>
      <xdr:col>21</xdr:col>
      <xdr:colOff>212725</xdr:colOff>
      <xdr:row>79</xdr:row>
      <xdr:rowOff>35661</xdr:rowOff>
    </xdr:to>
    <xdr:sp macro="" textlink="">
      <xdr:nvSpPr>
        <xdr:cNvPr id="631" name="フローチャート : 判断 630">
          <a:extLst>
            <a:ext uri="{FF2B5EF4-FFF2-40B4-BE49-F238E27FC236}">
              <a16:creationId xmlns:a16="http://schemas.microsoft.com/office/drawing/2014/main" id="{00000000-0008-0000-0700-000077020000}"/>
            </a:ext>
          </a:extLst>
        </xdr:cNvPr>
        <xdr:cNvSpPr/>
      </xdr:nvSpPr>
      <xdr:spPr>
        <a:xfrm>
          <a:off x="14541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52188</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7"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15456</xdr:rowOff>
    </xdr:from>
    <xdr:to>
      <xdr:col>19</xdr:col>
      <xdr:colOff>644525</xdr:colOff>
      <xdr:row>77</xdr:row>
      <xdr:rowOff>130023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2188406"/>
          <a:ext cx="889000" cy="1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93090</xdr:rowOff>
    </xdr:from>
    <xdr:to>
      <xdr:col>20</xdr:col>
      <xdr:colOff>9525</xdr:colOff>
      <xdr:row>79</xdr:row>
      <xdr:rowOff>23240</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3652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14367</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7" y="1355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58305</xdr:rowOff>
    </xdr:from>
    <xdr:to>
      <xdr:col>18</xdr:col>
      <xdr:colOff>492125</xdr:colOff>
      <xdr:row>78</xdr:row>
      <xdr:rowOff>159905</xdr:rowOff>
    </xdr:to>
    <xdr:sp macro="" textlink="">
      <xdr:nvSpPr>
        <xdr:cNvPr id="636" name="フローチャート : 判断 635">
          <a:extLst>
            <a:ext uri="{FF2B5EF4-FFF2-40B4-BE49-F238E27FC236}">
              <a16:creationId xmlns:a16="http://schemas.microsoft.com/office/drawing/2014/main" id="{00000000-0008-0000-0700-00007C020000}"/>
            </a:ext>
          </a:extLst>
        </xdr:cNvPr>
        <xdr:cNvSpPr/>
      </xdr:nvSpPr>
      <xdr:spPr>
        <a:xfrm>
          <a:off x="12763500" y="1343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151032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7" y="1352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136855</xdr:rowOff>
    </xdr:from>
    <xdr:to>
      <xdr:col>23</xdr:col>
      <xdr:colOff>568325</xdr:colOff>
      <xdr:row>79</xdr:row>
      <xdr:rowOff>67005</xdr:rowOff>
    </xdr:to>
    <xdr:sp macro="" textlink="">
      <xdr:nvSpPr>
        <xdr:cNvPr id="643" name="円/楕円 642">
          <a:extLst>
            <a:ext uri="{FF2B5EF4-FFF2-40B4-BE49-F238E27FC236}">
              <a16:creationId xmlns:a16="http://schemas.microsoft.com/office/drawing/2014/main" id="{00000000-0008-0000-0700-000083020000}"/>
            </a:ext>
          </a:extLst>
        </xdr:cNvPr>
        <xdr:cNvSpPr/>
      </xdr:nvSpPr>
      <xdr:spPr>
        <a:xfrm>
          <a:off x="16268700" y="135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101718</xdr:rowOff>
    </xdr:from>
    <xdr:ext cx="469744"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163500</xdr:rowOff>
    </xdr:from>
    <xdr:to>
      <xdr:col>22</xdr:col>
      <xdr:colOff>415925</xdr:colOff>
      <xdr:row>79</xdr:row>
      <xdr:rowOff>93650</xdr:rowOff>
    </xdr:to>
    <xdr:sp macro="" textlink="">
      <xdr:nvSpPr>
        <xdr:cNvPr id="645" name="円/楕円 644">
          <a:extLst>
            <a:ext uri="{FF2B5EF4-FFF2-40B4-BE49-F238E27FC236}">
              <a16:creationId xmlns:a16="http://schemas.microsoft.com/office/drawing/2014/main" id="{00000000-0008-0000-0700-000085020000}"/>
            </a:ext>
          </a:extLst>
        </xdr:cNvPr>
        <xdr:cNvSpPr/>
      </xdr:nvSpPr>
      <xdr:spPr>
        <a:xfrm>
          <a:off x="15430500" y="135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84777</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9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149340</xdr:rowOff>
    </xdr:from>
    <xdr:to>
      <xdr:col>21</xdr:col>
      <xdr:colOff>212725</xdr:colOff>
      <xdr:row>79</xdr:row>
      <xdr:rowOff>79490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4541500" y="135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70617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7" y="136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79223</xdr:rowOff>
    </xdr:from>
    <xdr:to>
      <xdr:col>20</xdr:col>
      <xdr:colOff>9525</xdr:colOff>
      <xdr:row>78</xdr:row>
      <xdr:rowOff>9373</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3652500" y="1328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25900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0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20,262</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136106</xdr:rowOff>
    </xdr:from>
    <xdr:to>
      <xdr:col>18</xdr:col>
      <xdr:colOff>492125</xdr:colOff>
      <xdr:row>71</xdr:row>
      <xdr:rowOff>66256</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2763500" y="1213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82783</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4" y="1191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24723</xdr:rowOff>
    </xdr:from>
    <xdr:to>
      <xdr:col>23</xdr:col>
      <xdr:colOff>517525</xdr:colOff>
      <xdr:row>96</xdr:row>
      <xdr:rowOff>53967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483923"/>
          <a:ext cx="8382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82666</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541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a:extLst>
            <a:ext uri="{FF2B5EF4-FFF2-40B4-BE49-F238E27FC236}">
              <a16:creationId xmlns:a16="http://schemas.microsoft.com/office/drawing/2014/main" id="{00000000-0008-0000-0700-0000AB020000}"/>
            </a:ext>
          </a:extLst>
        </xdr:cNvPr>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53967</xdr:rowOff>
    </xdr:from>
    <xdr:to>
      <xdr:col>22</xdr:col>
      <xdr:colOff>365125</xdr:colOff>
      <xdr:row>96</xdr:row>
      <xdr:rowOff>83381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513167"/>
          <a:ext cx="889000" cy="2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a:extLst>
            <a:ext uri="{FF2B5EF4-FFF2-40B4-BE49-F238E27FC236}">
              <a16:creationId xmlns:a16="http://schemas.microsoft.com/office/drawing/2014/main" id="{00000000-0008-0000-0700-0000AD020000}"/>
            </a:ext>
          </a:extLst>
        </xdr:cNvPr>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149958</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83381</xdr:rowOff>
    </xdr:from>
    <xdr:to>
      <xdr:col>21</xdr:col>
      <xdr:colOff>161925</xdr:colOff>
      <xdr:row>96</xdr:row>
      <xdr:rowOff>134077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42581"/>
          <a:ext cx="8890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a:extLst>
            <a:ext uri="{FF2B5EF4-FFF2-40B4-BE49-F238E27FC236}">
              <a16:creationId xmlns:a16="http://schemas.microsoft.com/office/drawing/2014/main" id="{00000000-0008-0000-0700-0000B0020000}"/>
            </a:ext>
          </a:extLst>
        </xdr:cNvPr>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137096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132606</xdr:rowOff>
    </xdr:from>
    <xdr:to>
      <xdr:col>19</xdr:col>
      <xdr:colOff>644525</xdr:colOff>
      <xdr:row>96</xdr:row>
      <xdr:rowOff>134077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591806"/>
          <a:ext cx="8890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a:extLst>
            <a:ext uri="{FF2B5EF4-FFF2-40B4-BE49-F238E27FC236}">
              <a16:creationId xmlns:a16="http://schemas.microsoft.com/office/drawing/2014/main" id="{00000000-0008-0000-0700-0000B3020000}"/>
            </a:ext>
          </a:extLst>
        </xdr:cNvPr>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a:extLst>
            <a:ext uri="{FF2B5EF4-FFF2-40B4-BE49-F238E27FC236}">
              <a16:creationId xmlns:a16="http://schemas.microsoft.com/office/drawing/2014/main" id="{00000000-0008-0000-0700-0000B5020000}"/>
            </a:ext>
          </a:extLst>
        </xdr:cNvPr>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145373</xdr:rowOff>
    </xdr:from>
    <xdr:to>
      <xdr:col>23</xdr:col>
      <xdr:colOff>568325</xdr:colOff>
      <xdr:row>96</xdr:row>
      <xdr:rowOff>75523</xdr:rowOff>
    </xdr:to>
    <xdr:sp macro="" textlink="">
      <xdr:nvSpPr>
        <xdr:cNvPr id="700" name="円/楕円 699">
          <a:extLst>
            <a:ext uri="{FF2B5EF4-FFF2-40B4-BE49-F238E27FC236}">
              <a16:creationId xmlns:a16="http://schemas.microsoft.com/office/drawing/2014/main" id="{00000000-0008-0000-0700-0000BC020000}"/>
            </a:ext>
          </a:extLst>
        </xdr:cNvPr>
        <xdr:cNvSpPr/>
      </xdr:nvSpPr>
      <xdr:spPr>
        <a:xfrm>
          <a:off x="16268700" y="164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168250</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8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70,089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3167</xdr:rowOff>
    </xdr:from>
    <xdr:to>
      <xdr:col>22</xdr:col>
      <xdr:colOff>415925</xdr:colOff>
      <xdr:row>96</xdr:row>
      <xdr:rowOff>104767</xdr:rowOff>
    </xdr:to>
    <xdr:sp macro="" textlink="">
      <xdr:nvSpPr>
        <xdr:cNvPr id="702" name="円/楕円 701">
          <a:extLst>
            <a:ext uri="{FF2B5EF4-FFF2-40B4-BE49-F238E27FC236}">
              <a16:creationId xmlns:a16="http://schemas.microsoft.com/office/drawing/2014/main" id="{00000000-0008-0000-0700-0000BE020000}"/>
            </a:ext>
          </a:extLst>
        </xdr:cNvPr>
        <xdr:cNvSpPr/>
      </xdr:nvSpPr>
      <xdr:spPr>
        <a:xfrm>
          <a:off x="15430500" y="1646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121294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3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32581</xdr:rowOff>
    </xdr:from>
    <xdr:to>
      <xdr:col>21</xdr:col>
      <xdr:colOff>212725</xdr:colOff>
      <xdr:row>96</xdr:row>
      <xdr:rowOff>134181</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4541500" y="164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150708</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26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83277</xdr:rowOff>
    </xdr:from>
    <xdr:to>
      <xdr:col>20</xdr:col>
      <xdr:colOff>9525</xdr:colOff>
      <xdr:row>97</xdr:row>
      <xdr:rowOff>13427</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3652500" y="165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4554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63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81806</xdr:rowOff>
    </xdr:from>
    <xdr:to>
      <xdr:col>18</xdr:col>
      <xdr:colOff>492125</xdr:colOff>
      <xdr:row>97</xdr:row>
      <xdr:rowOff>11956</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2763500" y="165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3083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6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衛生費は、住民一人当たり</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84,607</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円となっている。衛生費は類似団体平均よりかなり高くなっており、なおかつ増加傾向にあるが、本町は診療所を直営で、病院を一部事務組合で行っていることが要因と考えられる。また、平成</a:t>
          </a:r>
          <a:r>
            <a:rPr kumimoji="1" lang="en-US" altLang="ja-JP" sz="14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400" b="0" i="0" u="none" strike="noStrike" kern="0" cap="none" spc="0" normalizeH="0" baseline="0" noProof="0">
              <a:ln>
                <a:noFill/>
              </a:ln>
              <a:solidFill>
                <a:prstClr val="black"/>
              </a:solidFill>
              <a:effectLst/>
              <a:uLnTx/>
              <a:uFillTx/>
              <a:latin typeface="ＭＳ Ｐゴシック"/>
              <a:ea typeface="+mn-ea"/>
              <a:cs typeface="+mn-cs"/>
            </a:rPr>
            <a:t>年度については一部事務組合でし尿処理施設の建替えを行っているため、さらに高額になっている</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年度については臨時的な基金への繰出しがあり、財政調整基金を取り崩したため、実質単年度収支が赤字となっている。今後も歳出削減に努め、黒字化できるように取組みを進める。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財政調整基金に関しては</a:t>
          </a:r>
          <a:r>
            <a:rPr kumimoji="0" lang="ja-JP" altLang="en-US" sz="1400" b="0" i="0" u="none" strike="noStrike" kern="0" cap="none" spc="0" normalizeH="0" baseline="0" noProof="0">
              <a:ln>
                <a:noFill/>
              </a:ln>
              <a:solidFill>
                <a:prstClr val="black"/>
              </a:solidFill>
              <a:effectLst/>
              <a:uLnTx/>
              <a:uFillTx/>
              <a:latin typeface="+mn-lt"/>
              <a:ea typeface="+mn-ea"/>
              <a:cs typeface="+mn-cs"/>
            </a:rPr>
            <a:t>決算剰余金の積立額が取り崩し額より大きいため、前年度より増額となっている。今後も歳入・歳出のバランスを重視し、適正な財政運営を目指すとともに、将来の緊急の支出に備え、財政調整基金残高を着実に増やしていけるよう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ここ５年間で</a:t>
          </a:r>
          <a:r>
            <a:rPr kumimoji="0" lang="ja-JP" altLang="en-US" sz="1400" b="0" i="0" u="none" strike="noStrike" kern="0" cap="none" spc="0" normalizeH="0" baseline="0" noProof="0">
              <a:ln>
                <a:noFill/>
              </a:ln>
              <a:solidFill>
                <a:prstClr val="black"/>
              </a:solidFill>
              <a:effectLst/>
              <a:uLnTx/>
              <a:uFillTx/>
              <a:latin typeface="+mn-lt"/>
              <a:ea typeface="+mn-ea"/>
              <a:cs typeface="+mn-cs"/>
            </a:rPr>
            <a:t>全ての</a:t>
          </a:r>
          <a:r>
            <a:rPr kumimoji="0" lang="ja-JP" altLang="ja-JP" sz="1400" b="0" i="0" u="none" strike="noStrike" kern="0" cap="none" spc="0" normalizeH="0" baseline="0" noProof="0">
              <a:ln>
                <a:noFill/>
              </a:ln>
              <a:solidFill>
                <a:prstClr val="black"/>
              </a:solidFill>
              <a:effectLst/>
              <a:uLnTx/>
              <a:uFillTx/>
              <a:latin typeface="+mn-lt"/>
              <a:ea typeface="+mn-ea"/>
              <a:cs typeface="+mn-cs"/>
            </a:rPr>
            <a:t>会計</a:t>
          </a:r>
          <a:r>
            <a:rPr kumimoji="0" lang="ja-JP" altLang="en-US" sz="1400" b="0" i="0" u="none" strike="noStrike" kern="0" cap="none" spc="0" normalizeH="0" baseline="0" noProof="0">
              <a:ln>
                <a:noFill/>
              </a:ln>
              <a:solidFill>
                <a:prstClr val="black"/>
              </a:solidFill>
              <a:effectLst/>
              <a:uLnTx/>
              <a:uFillTx/>
              <a:latin typeface="+mn-lt"/>
              <a:ea typeface="+mn-ea"/>
              <a:cs typeface="+mn-cs"/>
            </a:rPr>
            <a:t>で黒字となっているため、赤字に陥る会計は生じていない。しかし、国民健康保険</a:t>
          </a:r>
          <a:r>
            <a:rPr kumimoji="0" lang="ja-JP" altLang="ja-JP" sz="1400" b="0" i="0" u="none" strike="noStrike" kern="0" cap="none" spc="0" normalizeH="0" baseline="0" noProof="0">
              <a:ln>
                <a:noFill/>
              </a:ln>
              <a:solidFill>
                <a:prstClr val="black"/>
              </a:solidFill>
              <a:effectLst/>
              <a:uLnTx/>
              <a:uFillTx/>
              <a:latin typeface="+mn-lt"/>
              <a:ea typeface="+mn-ea"/>
              <a:cs typeface="+mn-cs"/>
            </a:rPr>
            <a:t>特別会計</a:t>
          </a:r>
          <a:r>
            <a:rPr kumimoji="0" lang="ja-JP" altLang="en-US" sz="1400" b="0" i="0" u="none" strike="noStrike" kern="0" cap="none" spc="0" normalizeH="0" baseline="0" noProof="0">
              <a:ln>
                <a:noFill/>
              </a:ln>
              <a:solidFill>
                <a:prstClr val="black"/>
              </a:solidFill>
              <a:effectLst/>
              <a:uLnTx/>
              <a:uFillTx/>
              <a:latin typeface="+mn-lt"/>
              <a:ea typeface="+mn-ea"/>
              <a:cs typeface="+mn-cs"/>
            </a:rPr>
            <a:t>では近年財政状況が悪化してきており、国民健康保険税の値上げ幅の検討をするなど、財政健全化に取り組む必要がある。他の会計に関しても計画的な事業運営を図り、健全な財政運営に努めていく。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算入公債費等</a:t>
          </a:r>
          <a:r>
            <a:rPr kumimoji="0" lang="ja-JP" altLang="en-US" sz="1400" b="0" i="0" u="none" strike="noStrike" kern="0" cap="none" spc="0" normalizeH="0" baseline="0" noProof="0">
              <a:ln>
                <a:noFill/>
              </a:ln>
              <a:solidFill>
                <a:prstClr val="black"/>
              </a:solidFill>
              <a:effectLst/>
              <a:uLnTx/>
              <a:uFillTx/>
              <a:latin typeface="+mn-lt"/>
              <a:ea typeface="+mn-ea"/>
              <a:cs typeface="+mn-cs"/>
            </a:rPr>
            <a:t>の増額により、実質公債費比率の分子は近年減少傾向にある。しかし、元利償還金も増額してきており、今後、防災無線デジタル化事業等の借入や小学校などの教育施設の大規模改修事業の借入により、実質公債費比率が悪化していくと思われる。今後は、他の事業計画の見直し等により新規発行地方債をできるだけ抑制するなど、適正な地方債管理に取り組むことで、実質公債費比率の改善に取り組む。</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三重県紀宝町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一般会計に係る地方債の現在高や公営企業債等繰入見込額はここ５年間</a:t>
          </a:r>
          <a:r>
            <a:rPr kumimoji="0" lang="ja-JP" altLang="en-US" sz="1400" b="0" i="0" u="none" strike="noStrike" kern="0" cap="none" spc="0" normalizeH="0" baseline="0" noProof="0">
              <a:ln>
                <a:noFill/>
              </a:ln>
              <a:solidFill>
                <a:prstClr val="black"/>
              </a:solidFill>
              <a:effectLst/>
              <a:uLnTx/>
              <a:uFillTx/>
              <a:latin typeface="+mn-lt"/>
              <a:ea typeface="+mn-ea"/>
              <a:cs typeface="+mn-cs"/>
            </a:rPr>
            <a:t>横ばいとなっている</a:t>
          </a:r>
          <a:r>
            <a:rPr kumimoji="0" lang="ja-JP" altLang="ja-JP" sz="1400" b="0" i="0" u="none" strike="noStrike" kern="0" cap="none" spc="0" normalizeH="0" baseline="0" noProof="0">
              <a:ln>
                <a:noFill/>
              </a:ln>
              <a:solidFill>
                <a:prstClr val="black"/>
              </a:solidFill>
              <a:effectLst/>
              <a:uLnTx/>
              <a:uFillTx/>
              <a:latin typeface="+mn-lt"/>
              <a:ea typeface="+mn-ea"/>
              <a:cs typeface="+mn-cs"/>
            </a:rPr>
            <a:t>が、財政調整基金の積立</a:t>
          </a:r>
          <a:r>
            <a:rPr kumimoji="0" lang="ja-JP" altLang="en-US" sz="1400" b="0" i="0" u="none" strike="noStrike" kern="0" cap="none" spc="0" normalizeH="0" baseline="0" noProof="0">
              <a:ln>
                <a:noFill/>
              </a:ln>
              <a:solidFill>
                <a:prstClr val="black"/>
              </a:solidFill>
              <a:effectLst/>
              <a:uLnTx/>
              <a:uFillTx/>
              <a:latin typeface="+mn-lt"/>
              <a:ea typeface="+mn-ea"/>
              <a:cs typeface="+mn-cs"/>
            </a:rPr>
            <a:t>額の増加</a:t>
          </a:r>
          <a:r>
            <a:rPr kumimoji="0" lang="ja-JP" altLang="ja-JP" sz="1400" b="0" i="0" u="none" strike="noStrike" kern="0" cap="none" spc="0" normalizeH="0" baseline="0" noProof="0">
              <a:ln>
                <a:noFill/>
              </a:ln>
              <a:solidFill>
                <a:prstClr val="black"/>
              </a:solidFill>
              <a:effectLst/>
              <a:uLnTx/>
              <a:uFillTx/>
              <a:latin typeface="+mn-lt"/>
              <a:ea typeface="+mn-ea"/>
              <a:cs typeface="+mn-cs"/>
            </a:rPr>
            <a:t>や交付税措置の厚い地方債を借入しているため、充当可能財源等</a:t>
          </a:r>
          <a:r>
            <a:rPr kumimoji="0" lang="ja-JP" altLang="en-US" sz="1400" b="0" i="0" u="none" strike="noStrike" kern="0" cap="none" spc="0" normalizeH="0" baseline="0" noProof="0">
              <a:ln>
                <a:noFill/>
              </a:ln>
              <a:solidFill>
                <a:prstClr val="black"/>
              </a:solidFill>
              <a:effectLst/>
              <a:uLnTx/>
              <a:uFillTx/>
              <a:latin typeface="+mn-lt"/>
              <a:ea typeface="+mn-ea"/>
              <a:cs typeface="+mn-cs"/>
            </a:rPr>
            <a:t>は増額</a:t>
          </a:r>
          <a:r>
            <a:rPr kumimoji="0" lang="ja-JP" altLang="ja-JP" sz="1400" b="0" i="0" u="none" strike="noStrike" kern="0" cap="none" spc="0" normalizeH="0" baseline="0" noProof="0">
              <a:ln>
                <a:noFill/>
              </a:ln>
              <a:solidFill>
                <a:prstClr val="black"/>
              </a:solidFill>
              <a:effectLst/>
              <a:uLnTx/>
              <a:uFillTx/>
              <a:latin typeface="+mn-lt"/>
              <a:ea typeface="+mn-ea"/>
              <a:cs typeface="+mn-cs"/>
            </a:rPr>
            <a:t>し</a:t>
          </a:r>
          <a:r>
            <a:rPr kumimoji="0" lang="ja-JP" altLang="en-US" sz="1400" b="0" i="0" u="none" strike="noStrike" kern="0" cap="none" spc="0" normalizeH="0" baseline="0" noProof="0">
              <a:ln>
                <a:noFill/>
              </a:ln>
              <a:solidFill>
                <a:prstClr val="black"/>
              </a:solidFill>
              <a:effectLst/>
              <a:uLnTx/>
              <a:uFillTx/>
              <a:latin typeface="+mn-lt"/>
              <a:ea typeface="+mn-ea"/>
              <a:cs typeface="+mn-cs"/>
            </a:rPr>
            <a:t>ており</a:t>
          </a:r>
          <a:r>
            <a:rPr kumimoji="0" lang="ja-JP" altLang="ja-JP" sz="1400" b="0" i="0" u="none" strike="noStrike" kern="0" cap="none" spc="0" normalizeH="0" baseline="0" noProof="0">
              <a:ln>
                <a:noFill/>
              </a:ln>
              <a:solidFill>
                <a:prstClr val="black"/>
              </a:solidFill>
              <a:effectLst/>
              <a:uLnTx/>
              <a:uFillTx/>
              <a:latin typeface="+mn-lt"/>
              <a:ea typeface="+mn-ea"/>
              <a:cs typeface="+mn-cs"/>
            </a:rPr>
            <a:t>、将来負担比率の分子は</a:t>
          </a:r>
          <a:r>
            <a:rPr kumimoji="0" lang="ja-JP" altLang="en-US" sz="1400" b="0" i="0" u="none" strike="noStrike" kern="0" cap="none" spc="0" normalizeH="0" baseline="0" noProof="0">
              <a:ln>
                <a:noFill/>
              </a:ln>
              <a:solidFill>
                <a:prstClr val="black"/>
              </a:solidFill>
              <a:effectLst/>
              <a:uLnTx/>
              <a:uFillTx/>
              <a:latin typeface="+mn-lt"/>
              <a:ea typeface="+mn-ea"/>
              <a:cs typeface="+mn-cs"/>
            </a:rPr>
            <a:t>減少傾向である。今後、防災無線デジタル化事業等や教育施設の大規模改修事業等の借入により将来負担比率が悪化していくと思われるが、充当可能基金への積極的な積み増しを行うなど、比率の増加を抑制できるよう健全な財政運営に努める。</a:t>
          </a:r>
          <a:endParaRPr kumimoji="0"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65</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67</v>
      </c>
      <c r="C3" s="361"/>
      <c r="D3" s="361"/>
      <c r="E3" s="362"/>
      <c r="F3" s="362"/>
      <c r="G3" s="362"/>
      <c r="H3" s="362"/>
      <c r="I3" s="362"/>
      <c r="J3" s="362"/>
      <c r="K3" s="362"/>
      <c r="L3" s="362" t="s">
        <v>68</v>
      </c>
      <c r="M3" s="362"/>
      <c r="N3" s="362"/>
      <c r="O3" s="362"/>
      <c r="P3" s="362"/>
      <c r="Q3" s="362"/>
      <c r="R3" s="369"/>
      <c r="S3" s="369"/>
      <c r="T3" s="369"/>
      <c r="U3" s="369"/>
      <c r="V3" s="370"/>
      <c r="W3" s="344" t="s">
        <v>69</v>
      </c>
      <c r="X3" s="345"/>
      <c r="Y3" s="345"/>
      <c r="Z3" s="345"/>
      <c r="AA3" s="345"/>
      <c r="AB3" s="361"/>
      <c r="AC3" s="369" t="s">
        <v>70</v>
      </c>
      <c r="AD3" s="345"/>
      <c r="AE3" s="345"/>
      <c r="AF3" s="345"/>
      <c r="AG3" s="345"/>
      <c r="AH3" s="345"/>
      <c r="AI3" s="345"/>
      <c r="AJ3" s="345"/>
      <c r="AK3" s="345"/>
      <c r="AL3" s="346"/>
      <c r="AM3" s="344" t="s">
        <v>71</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72</v>
      </c>
      <c r="BO3" s="345"/>
      <c r="BP3" s="345"/>
      <c r="BQ3" s="345"/>
      <c r="BR3" s="345"/>
      <c r="BS3" s="345"/>
      <c r="BT3" s="345"/>
      <c r="BU3" s="346"/>
      <c r="BV3" s="344" t="s">
        <v>73</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74</v>
      </c>
      <c r="CU3" s="345"/>
      <c r="CV3" s="345"/>
      <c r="CW3" s="345"/>
      <c r="CX3" s="345"/>
      <c r="CY3" s="345"/>
      <c r="CZ3" s="345"/>
      <c r="DA3" s="346"/>
      <c r="DB3" s="344" t="s">
        <v>75</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76</v>
      </c>
      <c r="AZ4" s="348"/>
      <c r="BA4" s="348"/>
      <c r="BB4" s="348"/>
      <c r="BC4" s="348"/>
      <c r="BD4" s="348"/>
      <c r="BE4" s="348"/>
      <c r="BF4" s="348"/>
      <c r="BG4" s="348"/>
      <c r="BH4" s="348"/>
      <c r="BI4" s="348"/>
      <c r="BJ4" s="348"/>
      <c r="BK4" s="348"/>
      <c r="BL4" s="348"/>
      <c r="BM4" s="349"/>
      <c r="BN4" s="350">
        <v>6619372</v>
      </c>
      <c r="BO4" s="351"/>
      <c r="BP4" s="351"/>
      <c r="BQ4" s="351"/>
      <c r="BR4" s="351"/>
      <c r="BS4" s="351"/>
      <c r="BT4" s="351"/>
      <c r="BU4" s="352"/>
      <c r="BV4" s="350">
        <v>6671551</v>
      </c>
      <c r="BW4" s="351"/>
      <c r="BX4" s="351"/>
      <c r="BY4" s="351"/>
      <c r="BZ4" s="351"/>
      <c r="CA4" s="351"/>
      <c r="CB4" s="351"/>
      <c r="CC4" s="352"/>
      <c r="CD4" s="353" t="s">
        <v>77</v>
      </c>
      <c r="CE4" s="354"/>
      <c r="CF4" s="354"/>
      <c r="CG4" s="354"/>
      <c r="CH4" s="354"/>
      <c r="CI4" s="354"/>
      <c r="CJ4" s="354"/>
      <c r="CK4" s="354"/>
      <c r="CL4" s="354"/>
      <c r="CM4" s="354"/>
      <c r="CN4" s="354"/>
      <c r="CO4" s="354"/>
      <c r="CP4" s="354"/>
      <c r="CQ4" s="354"/>
      <c r="CR4" s="354"/>
      <c r="CS4" s="355"/>
      <c r="CT4" s="356">
        <v>4.9000000000000004</v>
      </c>
      <c r="CU4" s="357"/>
      <c r="CV4" s="357"/>
      <c r="CW4" s="357"/>
      <c r="CX4" s="357"/>
      <c r="CY4" s="357"/>
      <c r="CZ4" s="357"/>
      <c r="DA4" s="358"/>
      <c r="DB4" s="356">
        <v>15.3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78</v>
      </c>
      <c r="AN5" s="417"/>
      <c r="AO5" s="417"/>
      <c r="AP5" s="417"/>
      <c r="AQ5" s="417"/>
      <c r="AR5" s="417"/>
      <c r="AS5" s="417"/>
      <c r="AT5" s="418"/>
      <c r="AU5" s="419" t="s">
        <v>79</v>
      </c>
      <c r="AV5" s="420"/>
      <c r="AW5" s="420"/>
      <c r="AX5" s="420"/>
      <c r="AY5" s="421" t="s">
        <v>80</v>
      </c>
      <c r="AZ5" s="422"/>
      <c r="BA5" s="422"/>
      <c r="BB5" s="422"/>
      <c r="BC5" s="422"/>
      <c r="BD5" s="422"/>
      <c r="BE5" s="422"/>
      <c r="BF5" s="422"/>
      <c r="BG5" s="422"/>
      <c r="BH5" s="422"/>
      <c r="BI5" s="422"/>
      <c r="BJ5" s="422"/>
      <c r="BK5" s="422"/>
      <c r="BL5" s="422"/>
      <c r="BM5" s="423"/>
      <c r="BN5" s="387">
        <v>6389602</v>
      </c>
      <c r="BO5" s="388"/>
      <c r="BP5" s="388"/>
      <c r="BQ5" s="388"/>
      <c r="BR5" s="388"/>
      <c r="BS5" s="388"/>
      <c r="BT5" s="388"/>
      <c r="BU5" s="389"/>
      <c r="BV5" s="387">
        <v>5998548</v>
      </c>
      <c r="BW5" s="388"/>
      <c r="BX5" s="388"/>
      <c r="BY5" s="388"/>
      <c r="BZ5" s="388"/>
      <c r="CA5" s="388"/>
      <c r="CB5" s="388"/>
      <c r="CC5" s="389"/>
      <c r="CD5" s="390" t="s">
        <v>81</v>
      </c>
      <c r="CE5" s="391"/>
      <c r="CF5" s="391"/>
      <c r="CG5" s="391"/>
      <c r="CH5" s="391"/>
      <c r="CI5" s="391"/>
      <c r="CJ5" s="391"/>
      <c r="CK5" s="391"/>
      <c r="CL5" s="391"/>
      <c r="CM5" s="391"/>
      <c r="CN5" s="391"/>
      <c r="CO5" s="391"/>
      <c r="CP5" s="391"/>
      <c r="CQ5" s="391"/>
      <c r="CR5" s="391"/>
      <c r="CS5" s="392"/>
      <c r="CT5" s="384">
        <v>91.5</v>
      </c>
      <c r="CU5" s="385"/>
      <c r="CV5" s="385"/>
      <c r="CW5" s="385"/>
      <c r="CX5" s="385"/>
      <c r="CY5" s="385"/>
      <c r="CZ5" s="385"/>
      <c r="DA5" s="386"/>
      <c r="DB5" s="384">
        <v>87.4</v>
      </c>
      <c r="DC5" s="385"/>
      <c r="DD5" s="385"/>
      <c r="DE5" s="385"/>
      <c r="DF5" s="385"/>
      <c r="DG5" s="385"/>
      <c r="DH5" s="385"/>
      <c r="DI5" s="386"/>
      <c r="DJ5" s="139"/>
      <c r="DK5" s="139"/>
      <c r="DL5" s="139"/>
      <c r="DM5" s="139"/>
      <c r="DN5" s="139"/>
      <c r="DO5" s="139"/>
    </row>
    <row r="6" spans="1:119" ht="18.75" customHeight="1" x14ac:dyDescent="0.15">
      <c r="A6" s="140"/>
      <c r="B6" s="393" t="s">
        <v>82</v>
      </c>
      <c r="C6" s="394"/>
      <c r="D6" s="394"/>
      <c r="E6" s="395"/>
      <c r="F6" s="395"/>
      <c r="G6" s="395"/>
      <c r="H6" s="395"/>
      <c r="I6" s="395"/>
      <c r="J6" s="395"/>
      <c r="K6" s="395"/>
      <c r="L6" s="395" t="s">
        <v>83</v>
      </c>
      <c r="M6" s="395"/>
      <c r="N6" s="395"/>
      <c r="O6" s="395"/>
      <c r="P6" s="395"/>
      <c r="Q6" s="395"/>
      <c r="R6" s="399"/>
      <c r="S6" s="399"/>
      <c r="T6" s="399"/>
      <c r="U6" s="399"/>
      <c r="V6" s="400"/>
      <c r="W6" s="403" t="s">
        <v>84</v>
      </c>
      <c r="X6" s="404"/>
      <c r="Y6" s="404"/>
      <c r="Z6" s="404"/>
      <c r="AA6" s="404"/>
      <c r="AB6" s="394"/>
      <c r="AC6" s="407" t="s">
        <v>85</v>
      </c>
      <c r="AD6" s="408"/>
      <c r="AE6" s="408"/>
      <c r="AF6" s="408"/>
      <c r="AG6" s="408"/>
      <c r="AH6" s="408"/>
      <c r="AI6" s="408"/>
      <c r="AJ6" s="408"/>
      <c r="AK6" s="408"/>
      <c r="AL6" s="409"/>
      <c r="AM6" s="416" t="s">
        <v>86</v>
      </c>
      <c r="AN6" s="417"/>
      <c r="AO6" s="417"/>
      <c r="AP6" s="417"/>
      <c r="AQ6" s="417"/>
      <c r="AR6" s="417"/>
      <c r="AS6" s="417"/>
      <c r="AT6" s="418"/>
      <c r="AU6" s="419" t="s">
        <v>79</v>
      </c>
      <c r="AV6" s="420"/>
      <c r="AW6" s="420"/>
      <c r="AX6" s="420"/>
      <c r="AY6" s="421" t="s">
        <v>87</v>
      </c>
      <c r="AZ6" s="422"/>
      <c r="BA6" s="422"/>
      <c r="BB6" s="422"/>
      <c r="BC6" s="422"/>
      <c r="BD6" s="422"/>
      <c r="BE6" s="422"/>
      <c r="BF6" s="422"/>
      <c r="BG6" s="422"/>
      <c r="BH6" s="422"/>
      <c r="BI6" s="422"/>
      <c r="BJ6" s="422"/>
      <c r="BK6" s="422"/>
      <c r="BL6" s="422"/>
      <c r="BM6" s="423"/>
      <c r="BN6" s="387">
        <v>229770</v>
      </c>
      <c r="BO6" s="388"/>
      <c r="BP6" s="388"/>
      <c r="BQ6" s="388"/>
      <c r="BR6" s="388"/>
      <c r="BS6" s="388"/>
      <c r="BT6" s="388"/>
      <c r="BU6" s="389"/>
      <c r="BV6" s="387">
        <v>673003</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95.8</v>
      </c>
      <c r="CU6" s="425"/>
      <c r="CV6" s="425"/>
      <c r="CW6" s="425"/>
      <c r="CX6" s="425"/>
      <c r="CY6" s="425"/>
      <c r="CZ6" s="425"/>
      <c r="DA6" s="426"/>
      <c r="DB6" s="424">
        <v>92.4</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27993</v>
      </c>
      <c r="BO7" s="388"/>
      <c r="BP7" s="388"/>
      <c r="BQ7" s="388"/>
      <c r="BR7" s="388"/>
      <c r="BS7" s="388"/>
      <c r="BT7" s="388"/>
      <c r="BU7" s="389"/>
      <c r="BV7" s="387">
        <v>35866</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4090987</v>
      </c>
      <c r="CU7" s="388"/>
      <c r="CV7" s="388"/>
      <c r="CW7" s="388"/>
      <c r="CX7" s="388"/>
      <c r="CY7" s="388"/>
      <c r="CZ7" s="388"/>
      <c r="DA7" s="389"/>
      <c r="DB7" s="387">
        <v>4154221</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201777</v>
      </c>
      <c r="BO8" s="388"/>
      <c r="BP8" s="388"/>
      <c r="BQ8" s="388"/>
      <c r="BR8" s="388"/>
      <c r="BS8" s="388"/>
      <c r="BT8" s="388"/>
      <c r="BU8" s="389"/>
      <c r="BV8" s="387">
        <v>637137</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0.32</v>
      </c>
      <c r="CU8" s="428"/>
      <c r="CV8" s="428"/>
      <c r="CW8" s="428"/>
      <c r="CX8" s="428"/>
      <c r="CY8" s="428"/>
      <c r="CZ8" s="428"/>
      <c r="DA8" s="429"/>
      <c r="DB8" s="427">
        <v>0.33</v>
      </c>
      <c r="DC8" s="428"/>
      <c r="DD8" s="428"/>
      <c r="DE8" s="428"/>
      <c r="DF8" s="428"/>
      <c r="DG8" s="428"/>
      <c r="DH8" s="428"/>
      <c r="DI8" s="429"/>
      <c r="DJ8" s="139"/>
      <c r="DK8" s="139"/>
      <c r="DL8" s="139"/>
      <c r="DM8" s="139"/>
      <c r="DN8" s="139"/>
      <c r="DO8" s="139"/>
    </row>
    <row r="9" spans="1:119" ht="18.75" customHeight="1" thickBot="1" x14ac:dyDescent="0.2">
      <c r="A9" s="140"/>
      <c r="B9" s="381" t="s">
        <v>97</v>
      </c>
      <c r="C9" s="382"/>
      <c r="D9" s="382"/>
      <c r="E9" s="382"/>
      <c r="F9" s="382"/>
      <c r="G9" s="382"/>
      <c r="H9" s="382"/>
      <c r="I9" s="382"/>
      <c r="J9" s="382"/>
      <c r="K9" s="430"/>
      <c r="L9" s="431" t="s">
        <v>98</v>
      </c>
      <c r="M9" s="432"/>
      <c r="N9" s="432"/>
      <c r="O9" s="432"/>
      <c r="P9" s="432"/>
      <c r="Q9" s="433"/>
      <c r="R9" s="434">
        <v>11207</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101</v>
      </c>
      <c r="AV9" s="420"/>
      <c r="AW9" s="420"/>
      <c r="AX9" s="420"/>
      <c r="AY9" s="421" t="s">
        <v>102</v>
      </c>
      <c r="AZ9" s="422"/>
      <c r="BA9" s="422"/>
      <c r="BB9" s="422"/>
      <c r="BC9" s="422"/>
      <c r="BD9" s="422"/>
      <c r="BE9" s="422"/>
      <c r="BF9" s="422"/>
      <c r="BG9" s="422"/>
      <c r="BH9" s="422"/>
      <c r="BI9" s="422"/>
      <c r="BJ9" s="422"/>
      <c r="BK9" s="422"/>
      <c r="BL9" s="422"/>
      <c r="BM9" s="423"/>
      <c r="BN9" s="387">
        <v>-435360</v>
      </c>
      <c r="BO9" s="388"/>
      <c r="BP9" s="388"/>
      <c r="BQ9" s="388"/>
      <c r="BR9" s="388"/>
      <c r="BS9" s="388"/>
      <c r="BT9" s="388"/>
      <c r="BU9" s="389"/>
      <c r="BV9" s="387">
        <v>94015</v>
      </c>
      <c r="BW9" s="388"/>
      <c r="BX9" s="388"/>
      <c r="BY9" s="388"/>
      <c r="BZ9" s="388"/>
      <c r="CA9" s="388"/>
      <c r="CB9" s="388"/>
      <c r="CC9" s="389"/>
      <c r="CD9" s="390" t="s">
        <v>103</v>
      </c>
      <c r="CE9" s="391"/>
      <c r="CF9" s="391"/>
      <c r="CG9" s="391"/>
      <c r="CH9" s="391"/>
      <c r="CI9" s="391"/>
      <c r="CJ9" s="391"/>
      <c r="CK9" s="391"/>
      <c r="CL9" s="391"/>
      <c r="CM9" s="391"/>
      <c r="CN9" s="391"/>
      <c r="CO9" s="391"/>
      <c r="CP9" s="391"/>
      <c r="CQ9" s="391"/>
      <c r="CR9" s="391"/>
      <c r="CS9" s="392"/>
      <c r="CT9" s="384">
        <v>15.9</v>
      </c>
      <c r="CU9" s="385"/>
      <c r="CV9" s="385"/>
      <c r="CW9" s="385"/>
      <c r="CX9" s="385"/>
      <c r="CY9" s="385"/>
      <c r="CZ9" s="385"/>
      <c r="DA9" s="386"/>
      <c r="DB9" s="384">
        <v>15.1</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104</v>
      </c>
      <c r="M10" s="417"/>
      <c r="N10" s="417"/>
      <c r="O10" s="417"/>
      <c r="P10" s="417"/>
      <c r="Q10" s="418"/>
      <c r="R10" s="438">
        <v>11896</v>
      </c>
      <c r="S10" s="439"/>
      <c r="T10" s="439"/>
      <c r="U10" s="439"/>
      <c r="V10" s="440"/>
      <c r="W10" s="375"/>
      <c r="X10" s="376"/>
      <c r="Y10" s="376"/>
      <c r="Z10" s="376"/>
      <c r="AA10" s="376"/>
      <c r="AB10" s="376"/>
      <c r="AC10" s="376"/>
      <c r="AD10" s="376"/>
      <c r="AE10" s="376"/>
      <c r="AF10" s="376"/>
      <c r="AG10" s="376"/>
      <c r="AH10" s="376"/>
      <c r="AI10" s="376"/>
      <c r="AJ10" s="376"/>
      <c r="AK10" s="376"/>
      <c r="AL10" s="379"/>
      <c r="AM10" s="416" t="s">
        <v>105</v>
      </c>
      <c r="AN10" s="417"/>
      <c r="AO10" s="417"/>
      <c r="AP10" s="417"/>
      <c r="AQ10" s="417"/>
      <c r="AR10" s="417"/>
      <c r="AS10" s="417"/>
      <c r="AT10" s="418"/>
      <c r="AU10" s="419" t="s">
        <v>79</v>
      </c>
      <c r="AV10" s="420"/>
      <c r="AW10" s="420"/>
      <c r="AX10" s="420"/>
      <c r="AY10" s="421" t="s">
        <v>106</v>
      </c>
      <c r="AZ10" s="422"/>
      <c r="BA10" s="422"/>
      <c r="BB10" s="422"/>
      <c r="BC10" s="422"/>
      <c r="BD10" s="422"/>
      <c r="BE10" s="422"/>
      <c r="BF10" s="422"/>
      <c r="BG10" s="422"/>
      <c r="BH10" s="422"/>
      <c r="BI10" s="422"/>
      <c r="BJ10" s="422"/>
      <c r="BK10" s="422"/>
      <c r="BL10" s="422"/>
      <c r="BM10" s="423"/>
      <c r="BN10" s="387">
        <v>855</v>
      </c>
      <c r="BO10" s="388"/>
      <c r="BP10" s="388"/>
      <c r="BQ10" s="388"/>
      <c r="BR10" s="388"/>
      <c r="BS10" s="388"/>
      <c r="BT10" s="388"/>
      <c r="BU10" s="389"/>
      <c r="BV10" s="387">
        <v>12574</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111</v>
      </c>
      <c r="AV11" s="420"/>
      <c r="AW11" s="420"/>
      <c r="AX11" s="420"/>
      <c r="AY11" s="421" t="s">
        <v>112</v>
      </c>
      <c r="AZ11" s="422"/>
      <c r="BA11" s="422"/>
      <c r="BB11" s="422"/>
      <c r="BC11" s="422"/>
      <c r="BD11" s="422"/>
      <c r="BE11" s="422"/>
      <c r="BF11" s="422"/>
      <c r="BG11" s="422"/>
      <c r="BH11" s="422"/>
      <c r="BI11" s="422"/>
      <c r="BJ11" s="422"/>
      <c r="BK11" s="422"/>
      <c r="BL11" s="422"/>
      <c r="BM11" s="423"/>
      <c r="BN11" s="387" t="s">
        <v>113</v>
      </c>
      <c r="BO11" s="388"/>
      <c r="BP11" s="388"/>
      <c r="BQ11" s="388"/>
      <c r="BR11" s="388"/>
      <c r="BS11" s="388"/>
      <c r="BT11" s="388"/>
      <c r="BU11" s="389"/>
      <c r="BV11" s="387" t="s">
        <v>113</v>
      </c>
      <c r="BW11" s="388"/>
      <c r="BX11" s="388"/>
      <c r="BY11" s="388"/>
      <c r="BZ11" s="388"/>
      <c r="CA11" s="388"/>
      <c r="CB11" s="388"/>
      <c r="CC11" s="389"/>
      <c r="CD11" s="390" t="s">
        <v>114</v>
      </c>
      <c r="CE11" s="391"/>
      <c r="CF11" s="391"/>
      <c r="CG11" s="391"/>
      <c r="CH11" s="391"/>
      <c r="CI11" s="391"/>
      <c r="CJ11" s="391"/>
      <c r="CK11" s="391"/>
      <c r="CL11" s="391"/>
      <c r="CM11" s="391"/>
      <c r="CN11" s="391"/>
      <c r="CO11" s="391"/>
      <c r="CP11" s="391"/>
      <c r="CQ11" s="391"/>
      <c r="CR11" s="391"/>
      <c r="CS11" s="392"/>
      <c r="CT11" s="427" t="s">
        <v>113</v>
      </c>
      <c r="CU11" s="428"/>
      <c r="CV11" s="428"/>
      <c r="CW11" s="428"/>
      <c r="CX11" s="428"/>
      <c r="CY11" s="428"/>
      <c r="CZ11" s="428"/>
      <c r="DA11" s="429"/>
      <c r="DB11" s="427" t="s">
        <v>113</v>
      </c>
      <c r="DC11" s="428"/>
      <c r="DD11" s="428"/>
      <c r="DE11" s="428"/>
      <c r="DF11" s="428"/>
      <c r="DG11" s="428"/>
      <c r="DH11" s="428"/>
      <c r="DI11" s="429"/>
      <c r="DJ11" s="139"/>
      <c r="DK11" s="139"/>
      <c r="DL11" s="139"/>
      <c r="DM11" s="139"/>
      <c r="DN11" s="139"/>
      <c r="DO11" s="139"/>
    </row>
    <row r="12" spans="1:119" ht="18.75" customHeight="1" x14ac:dyDescent="0.15">
      <c r="A12" s="140"/>
      <c r="B12" s="447" t="s">
        <v>115</v>
      </c>
      <c r="C12" s="448"/>
      <c r="D12" s="448"/>
      <c r="E12" s="448"/>
      <c r="F12" s="448"/>
      <c r="G12" s="448"/>
      <c r="H12" s="448"/>
      <c r="I12" s="448"/>
      <c r="J12" s="448"/>
      <c r="K12" s="449"/>
      <c r="L12" s="456" t="s">
        <v>116</v>
      </c>
      <c r="M12" s="457"/>
      <c r="N12" s="457"/>
      <c r="O12" s="457"/>
      <c r="P12" s="457"/>
      <c r="Q12" s="458"/>
      <c r="R12" s="459">
        <v>11386</v>
      </c>
      <c r="S12" s="460"/>
      <c r="T12" s="460"/>
      <c r="U12" s="460"/>
      <c r="V12" s="461"/>
      <c r="W12" s="462" t="s">
        <v>1</v>
      </c>
      <c r="X12" s="420"/>
      <c r="Y12" s="420"/>
      <c r="Z12" s="420"/>
      <c r="AA12" s="420"/>
      <c r="AB12" s="463"/>
      <c r="AC12" s="419" t="s">
        <v>117</v>
      </c>
      <c r="AD12" s="420"/>
      <c r="AE12" s="420"/>
      <c r="AF12" s="420"/>
      <c r="AG12" s="463"/>
      <c r="AH12" s="419" t="s">
        <v>118</v>
      </c>
      <c r="AI12" s="420"/>
      <c r="AJ12" s="420"/>
      <c r="AK12" s="420"/>
      <c r="AL12" s="464"/>
      <c r="AM12" s="416" t="s">
        <v>119</v>
      </c>
      <c r="AN12" s="417"/>
      <c r="AO12" s="417"/>
      <c r="AP12" s="417"/>
      <c r="AQ12" s="417"/>
      <c r="AR12" s="417"/>
      <c r="AS12" s="417"/>
      <c r="AT12" s="418"/>
      <c r="AU12" s="419" t="s">
        <v>120</v>
      </c>
      <c r="AV12" s="420"/>
      <c r="AW12" s="420"/>
      <c r="AX12" s="420"/>
      <c r="AY12" s="421" t="s">
        <v>121</v>
      </c>
      <c r="AZ12" s="422"/>
      <c r="BA12" s="422"/>
      <c r="BB12" s="422"/>
      <c r="BC12" s="422"/>
      <c r="BD12" s="422"/>
      <c r="BE12" s="422"/>
      <c r="BF12" s="422"/>
      <c r="BG12" s="422"/>
      <c r="BH12" s="422"/>
      <c r="BI12" s="422"/>
      <c r="BJ12" s="422"/>
      <c r="BK12" s="422"/>
      <c r="BL12" s="422"/>
      <c r="BM12" s="423"/>
      <c r="BN12" s="387">
        <v>100000</v>
      </c>
      <c r="BO12" s="388"/>
      <c r="BP12" s="388"/>
      <c r="BQ12" s="388"/>
      <c r="BR12" s="388"/>
      <c r="BS12" s="388"/>
      <c r="BT12" s="388"/>
      <c r="BU12" s="389"/>
      <c r="BV12" s="387" t="s">
        <v>122</v>
      </c>
      <c r="BW12" s="388"/>
      <c r="BX12" s="388"/>
      <c r="BY12" s="388"/>
      <c r="BZ12" s="388"/>
      <c r="CA12" s="388"/>
      <c r="CB12" s="388"/>
      <c r="CC12" s="389"/>
      <c r="CD12" s="390" t="s">
        <v>123</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124</v>
      </c>
      <c r="N13" s="476"/>
      <c r="O13" s="476"/>
      <c r="P13" s="476"/>
      <c r="Q13" s="477"/>
      <c r="R13" s="468">
        <v>11312</v>
      </c>
      <c r="S13" s="469"/>
      <c r="T13" s="469"/>
      <c r="U13" s="469"/>
      <c r="V13" s="470"/>
      <c r="W13" s="403" t="s">
        <v>125</v>
      </c>
      <c r="X13" s="404"/>
      <c r="Y13" s="404"/>
      <c r="Z13" s="404"/>
      <c r="AA13" s="404"/>
      <c r="AB13" s="394"/>
      <c r="AC13" s="438">
        <v>360</v>
      </c>
      <c r="AD13" s="439"/>
      <c r="AE13" s="439"/>
      <c r="AF13" s="439"/>
      <c r="AG13" s="478"/>
      <c r="AH13" s="438">
        <v>381</v>
      </c>
      <c r="AI13" s="439"/>
      <c r="AJ13" s="439"/>
      <c r="AK13" s="439"/>
      <c r="AL13" s="440"/>
      <c r="AM13" s="416" t="s">
        <v>126</v>
      </c>
      <c r="AN13" s="417"/>
      <c r="AO13" s="417"/>
      <c r="AP13" s="417"/>
      <c r="AQ13" s="417"/>
      <c r="AR13" s="417"/>
      <c r="AS13" s="417"/>
      <c r="AT13" s="418"/>
      <c r="AU13" s="419" t="s">
        <v>120</v>
      </c>
      <c r="AV13" s="420"/>
      <c r="AW13" s="420"/>
      <c r="AX13" s="420"/>
      <c r="AY13" s="421" t="s">
        <v>127</v>
      </c>
      <c r="AZ13" s="422"/>
      <c r="BA13" s="422"/>
      <c r="BB13" s="422"/>
      <c r="BC13" s="422"/>
      <c r="BD13" s="422"/>
      <c r="BE13" s="422"/>
      <c r="BF13" s="422"/>
      <c r="BG13" s="422"/>
      <c r="BH13" s="422"/>
      <c r="BI13" s="422"/>
      <c r="BJ13" s="422"/>
      <c r="BK13" s="422"/>
      <c r="BL13" s="422"/>
      <c r="BM13" s="423"/>
      <c r="BN13" s="387">
        <v>-534505</v>
      </c>
      <c r="BO13" s="388"/>
      <c r="BP13" s="388"/>
      <c r="BQ13" s="388"/>
      <c r="BR13" s="388"/>
      <c r="BS13" s="388"/>
      <c r="BT13" s="388"/>
      <c r="BU13" s="389"/>
      <c r="BV13" s="387">
        <v>106589</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9.6</v>
      </c>
      <c r="CU13" s="385"/>
      <c r="CV13" s="385"/>
      <c r="CW13" s="385"/>
      <c r="CX13" s="385"/>
      <c r="CY13" s="385"/>
      <c r="CZ13" s="385"/>
      <c r="DA13" s="386"/>
      <c r="DB13" s="384">
        <v>10.3</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129</v>
      </c>
      <c r="M14" s="466"/>
      <c r="N14" s="466"/>
      <c r="O14" s="466"/>
      <c r="P14" s="466"/>
      <c r="Q14" s="467"/>
      <c r="R14" s="468">
        <v>11537</v>
      </c>
      <c r="S14" s="469"/>
      <c r="T14" s="469"/>
      <c r="U14" s="469"/>
      <c r="V14" s="470"/>
      <c r="W14" s="377"/>
      <c r="X14" s="378"/>
      <c r="Y14" s="378"/>
      <c r="Z14" s="378"/>
      <c r="AA14" s="378"/>
      <c r="AB14" s="367"/>
      <c r="AC14" s="471">
        <v>7.4</v>
      </c>
      <c r="AD14" s="472"/>
      <c r="AE14" s="472"/>
      <c r="AF14" s="472"/>
      <c r="AG14" s="473"/>
      <c r="AH14" s="471">
        <v>7.6</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v>21.4</v>
      </c>
      <c r="CU14" s="483"/>
      <c r="CV14" s="483"/>
      <c r="CW14" s="483"/>
      <c r="CX14" s="483"/>
      <c r="CY14" s="483"/>
      <c r="CZ14" s="483"/>
      <c r="DA14" s="484"/>
      <c r="DB14" s="482">
        <v>43.3</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124</v>
      </c>
      <c r="N15" s="476"/>
      <c r="O15" s="476"/>
      <c r="P15" s="476"/>
      <c r="Q15" s="477"/>
      <c r="R15" s="468">
        <v>11461</v>
      </c>
      <c r="S15" s="469"/>
      <c r="T15" s="469"/>
      <c r="U15" s="469"/>
      <c r="V15" s="470"/>
      <c r="W15" s="403" t="s">
        <v>131</v>
      </c>
      <c r="X15" s="404"/>
      <c r="Y15" s="404"/>
      <c r="Z15" s="404"/>
      <c r="AA15" s="404"/>
      <c r="AB15" s="394"/>
      <c r="AC15" s="438">
        <v>1272</v>
      </c>
      <c r="AD15" s="439"/>
      <c r="AE15" s="439"/>
      <c r="AF15" s="439"/>
      <c r="AG15" s="478"/>
      <c r="AH15" s="438">
        <v>1364</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1046717</v>
      </c>
      <c r="BO15" s="351"/>
      <c r="BP15" s="351"/>
      <c r="BQ15" s="351"/>
      <c r="BR15" s="351"/>
      <c r="BS15" s="351"/>
      <c r="BT15" s="351"/>
      <c r="BU15" s="352"/>
      <c r="BV15" s="350">
        <v>1026576</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26.1</v>
      </c>
      <c r="AD16" s="472"/>
      <c r="AE16" s="472"/>
      <c r="AF16" s="472"/>
      <c r="AG16" s="473"/>
      <c r="AH16" s="471">
        <v>27.3</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3406668</v>
      </c>
      <c r="BO16" s="388"/>
      <c r="BP16" s="388"/>
      <c r="BQ16" s="388"/>
      <c r="BR16" s="388"/>
      <c r="BS16" s="388"/>
      <c r="BT16" s="388"/>
      <c r="BU16" s="389"/>
      <c r="BV16" s="387">
        <v>3298032</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3248</v>
      </c>
      <c r="AD17" s="439"/>
      <c r="AE17" s="439"/>
      <c r="AF17" s="439"/>
      <c r="AG17" s="478"/>
      <c r="AH17" s="438">
        <v>3253</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1316286</v>
      </c>
      <c r="BO17" s="388"/>
      <c r="BP17" s="388"/>
      <c r="BQ17" s="388"/>
      <c r="BR17" s="388"/>
      <c r="BS17" s="388"/>
      <c r="BT17" s="388"/>
      <c r="BU17" s="389"/>
      <c r="BV17" s="387">
        <v>1289769</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79.62</v>
      </c>
      <c r="M18" s="500"/>
      <c r="N18" s="500"/>
      <c r="O18" s="500"/>
      <c r="P18" s="500"/>
      <c r="Q18" s="500"/>
      <c r="R18" s="501"/>
      <c r="S18" s="501"/>
      <c r="T18" s="501"/>
      <c r="U18" s="501"/>
      <c r="V18" s="502"/>
      <c r="W18" s="405"/>
      <c r="X18" s="406"/>
      <c r="Y18" s="406"/>
      <c r="Z18" s="406"/>
      <c r="AA18" s="406"/>
      <c r="AB18" s="397"/>
      <c r="AC18" s="503">
        <v>66.599999999999994</v>
      </c>
      <c r="AD18" s="504"/>
      <c r="AE18" s="504"/>
      <c r="AF18" s="504"/>
      <c r="AG18" s="505"/>
      <c r="AH18" s="503">
        <v>65.099999999999994</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3835905</v>
      </c>
      <c r="BO18" s="388"/>
      <c r="BP18" s="388"/>
      <c r="BQ18" s="388"/>
      <c r="BR18" s="388"/>
      <c r="BS18" s="388"/>
      <c r="BT18" s="388"/>
      <c r="BU18" s="389"/>
      <c r="BV18" s="387">
        <v>3764304</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141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5004047</v>
      </c>
      <c r="BO19" s="388"/>
      <c r="BP19" s="388"/>
      <c r="BQ19" s="388"/>
      <c r="BR19" s="388"/>
      <c r="BS19" s="388"/>
      <c r="BT19" s="388"/>
      <c r="BU19" s="389"/>
      <c r="BV19" s="387">
        <v>5054530</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4947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8014597</v>
      </c>
      <c r="BO23" s="388"/>
      <c r="BP23" s="388"/>
      <c r="BQ23" s="388"/>
      <c r="BR23" s="388"/>
      <c r="BS23" s="388"/>
      <c r="BT23" s="388"/>
      <c r="BU23" s="389"/>
      <c r="BV23" s="387">
        <v>8162589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6660</v>
      </c>
      <c r="R24" s="439"/>
      <c r="S24" s="439"/>
      <c r="T24" s="439"/>
      <c r="U24" s="439"/>
      <c r="V24" s="478"/>
      <c r="W24" s="533"/>
      <c r="X24" s="521"/>
      <c r="Y24" s="522"/>
      <c r="Z24" s="437" t="s">
        <v>154</v>
      </c>
      <c r="AA24" s="417"/>
      <c r="AB24" s="417"/>
      <c r="AC24" s="417"/>
      <c r="AD24" s="417"/>
      <c r="AE24" s="417"/>
      <c r="AF24" s="417"/>
      <c r="AG24" s="418"/>
      <c r="AH24" s="438">
        <v>112</v>
      </c>
      <c r="AI24" s="439"/>
      <c r="AJ24" s="439"/>
      <c r="AK24" s="439"/>
      <c r="AL24" s="478"/>
      <c r="AM24" s="438">
        <v>352912</v>
      </c>
      <c r="AN24" s="439"/>
      <c r="AO24" s="439"/>
      <c r="AP24" s="439"/>
      <c r="AQ24" s="439"/>
      <c r="AR24" s="478"/>
      <c r="AS24" s="438">
        <v>3151</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1660250</v>
      </c>
      <c r="BO24" s="388"/>
      <c r="BP24" s="388"/>
      <c r="BQ24" s="388"/>
      <c r="BR24" s="388"/>
      <c r="BS24" s="388"/>
      <c r="BT24" s="388"/>
      <c r="BU24" s="389"/>
      <c r="BV24" s="387">
        <v>1889203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5355</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2218</v>
      </c>
      <c r="BO25" s="351"/>
      <c r="BP25" s="351"/>
      <c r="BQ25" s="351"/>
      <c r="BR25" s="351"/>
      <c r="BS25" s="351"/>
      <c r="BT25" s="351"/>
      <c r="BU25" s="352"/>
      <c r="BV25" s="350">
        <v>2219</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5085</v>
      </c>
      <c r="R26" s="439"/>
      <c r="S26" s="439"/>
      <c r="T26" s="439"/>
      <c r="U26" s="439"/>
      <c r="V26" s="478"/>
      <c r="W26" s="533"/>
      <c r="X26" s="521"/>
      <c r="Y26" s="522"/>
      <c r="Z26" s="437" t="s">
        <v>160</v>
      </c>
      <c r="AA26" s="543"/>
      <c r="AB26" s="543"/>
      <c r="AC26" s="543"/>
      <c r="AD26" s="543"/>
      <c r="AE26" s="543"/>
      <c r="AF26" s="543"/>
      <c r="AG26" s="544"/>
      <c r="AH26" s="438">
        <v>8</v>
      </c>
      <c r="AI26" s="439"/>
      <c r="AJ26" s="439"/>
      <c r="AK26" s="439"/>
      <c r="AL26" s="478"/>
      <c r="AM26" s="438">
        <v>22144</v>
      </c>
      <c r="AN26" s="439"/>
      <c r="AO26" s="439"/>
      <c r="AP26" s="439"/>
      <c r="AQ26" s="439"/>
      <c r="AR26" s="478"/>
      <c r="AS26" s="438">
        <v>2768</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2550</v>
      </c>
      <c r="R27" s="439"/>
      <c r="S27" s="439"/>
      <c r="T27" s="439"/>
      <c r="U27" s="439"/>
      <c r="V27" s="478"/>
      <c r="W27" s="533"/>
      <c r="X27" s="521"/>
      <c r="Y27" s="522"/>
      <c r="Z27" s="437" t="s">
        <v>163</v>
      </c>
      <c r="AA27" s="417"/>
      <c r="AB27" s="417"/>
      <c r="AC27" s="417"/>
      <c r="AD27" s="417"/>
      <c r="AE27" s="417"/>
      <c r="AF27" s="417"/>
      <c r="AG27" s="418"/>
      <c r="AH27" s="438">
        <v>2</v>
      </c>
      <c r="AI27" s="439"/>
      <c r="AJ27" s="439"/>
      <c r="AK27" s="439"/>
      <c r="AL27" s="478"/>
      <c r="AM27" s="438" t="s">
        <v>164</v>
      </c>
      <c r="AN27" s="439"/>
      <c r="AO27" s="439"/>
      <c r="AP27" s="439"/>
      <c r="AQ27" s="439"/>
      <c r="AR27" s="478"/>
      <c r="AS27" s="438" t="s">
        <v>164</v>
      </c>
      <c r="AT27" s="439"/>
      <c r="AU27" s="439"/>
      <c r="AV27" s="439"/>
      <c r="AW27" s="439"/>
      <c r="AX27" s="440"/>
      <c r="AY27" s="479" t="s">
        <v>165</v>
      </c>
      <c r="AZ27" s="480"/>
      <c r="BA27" s="480"/>
      <c r="BB27" s="480"/>
      <c r="BC27" s="480"/>
      <c r="BD27" s="480"/>
      <c r="BE27" s="480"/>
      <c r="BF27" s="480"/>
      <c r="BG27" s="480"/>
      <c r="BH27" s="480"/>
      <c r="BI27" s="480"/>
      <c r="BJ27" s="480"/>
      <c r="BK27" s="480"/>
      <c r="BL27" s="480"/>
      <c r="BM27" s="481"/>
      <c r="BN27" s="556">
        <v>426703</v>
      </c>
      <c r="BO27" s="557"/>
      <c r="BP27" s="557"/>
      <c r="BQ27" s="557"/>
      <c r="BR27" s="557"/>
      <c r="BS27" s="557"/>
      <c r="BT27" s="557"/>
      <c r="BU27" s="558"/>
      <c r="BV27" s="556">
        <v>226703</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166</v>
      </c>
      <c r="F28" s="417"/>
      <c r="G28" s="417"/>
      <c r="H28" s="417"/>
      <c r="I28" s="417"/>
      <c r="J28" s="417"/>
      <c r="K28" s="418"/>
      <c r="L28" s="438">
        <v>1</v>
      </c>
      <c r="M28" s="439"/>
      <c r="N28" s="439"/>
      <c r="O28" s="439"/>
      <c r="P28" s="478"/>
      <c r="Q28" s="438">
        <v>2050</v>
      </c>
      <c r="R28" s="439"/>
      <c r="S28" s="439"/>
      <c r="T28" s="439"/>
      <c r="U28" s="439"/>
      <c r="V28" s="478"/>
      <c r="W28" s="533"/>
      <c r="X28" s="521"/>
      <c r="Y28" s="522"/>
      <c r="Z28" s="437" t="s">
        <v>167</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168</v>
      </c>
      <c r="AZ28" s="560"/>
      <c r="BA28" s="560"/>
      <c r="BB28" s="561"/>
      <c r="BC28" s="347" t="s">
        <v>169</v>
      </c>
      <c r="BD28" s="348"/>
      <c r="BE28" s="348"/>
      <c r="BF28" s="348"/>
      <c r="BG28" s="348"/>
      <c r="BH28" s="348"/>
      <c r="BI28" s="348"/>
      <c r="BJ28" s="348"/>
      <c r="BK28" s="348"/>
      <c r="BL28" s="348"/>
      <c r="BM28" s="349"/>
      <c r="BN28" s="350">
        <v>2279877</v>
      </c>
      <c r="BO28" s="351"/>
      <c r="BP28" s="351"/>
      <c r="BQ28" s="351"/>
      <c r="BR28" s="351"/>
      <c r="BS28" s="351"/>
      <c r="BT28" s="351"/>
      <c r="BU28" s="352"/>
      <c r="BV28" s="350">
        <v>2029022</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170</v>
      </c>
      <c r="F29" s="417"/>
      <c r="G29" s="417"/>
      <c r="H29" s="417"/>
      <c r="I29" s="417"/>
      <c r="J29" s="417"/>
      <c r="K29" s="418"/>
      <c r="L29" s="438">
        <v>11</v>
      </c>
      <c r="M29" s="439"/>
      <c r="N29" s="439"/>
      <c r="O29" s="439"/>
      <c r="P29" s="478"/>
      <c r="Q29" s="438">
        <v>1950</v>
      </c>
      <c r="R29" s="439"/>
      <c r="S29" s="439"/>
      <c r="T29" s="439"/>
      <c r="U29" s="439"/>
      <c r="V29" s="478"/>
      <c r="W29" s="534"/>
      <c r="X29" s="535"/>
      <c r="Y29" s="536"/>
      <c r="Z29" s="437" t="s">
        <v>171</v>
      </c>
      <c r="AA29" s="417"/>
      <c r="AB29" s="417"/>
      <c r="AC29" s="417"/>
      <c r="AD29" s="417"/>
      <c r="AE29" s="417"/>
      <c r="AF29" s="417"/>
      <c r="AG29" s="418"/>
      <c r="AH29" s="438">
        <v>114</v>
      </c>
      <c r="AI29" s="439"/>
      <c r="AJ29" s="439"/>
      <c r="AK29" s="439"/>
      <c r="AL29" s="478"/>
      <c r="AM29" s="438">
        <v>361072</v>
      </c>
      <c r="AN29" s="439"/>
      <c r="AO29" s="439"/>
      <c r="AP29" s="439"/>
      <c r="AQ29" s="439"/>
      <c r="AR29" s="478"/>
      <c r="AS29" s="438">
        <v>3167</v>
      </c>
      <c r="AT29" s="439"/>
      <c r="AU29" s="439"/>
      <c r="AV29" s="439"/>
      <c r="AW29" s="439"/>
      <c r="AX29" s="440"/>
      <c r="AY29" s="562"/>
      <c r="AZ29" s="563"/>
      <c r="BA29" s="563"/>
      <c r="BB29" s="564"/>
      <c r="BC29" s="421" t="s">
        <v>172</v>
      </c>
      <c r="BD29" s="422"/>
      <c r="BE29" s="422"/>
      <c r="BF29" s="422"/>
      <c r="BG29" s="422"/>
      <c r="BH29" s="422"/>
      <c r="BI29" s="422"/>
      <c r="BJ29" s="422"/>
      <c r="BK29" s="422"/>
      <c r="BL29" s="422"/>
      <c r="BM29" s="423"/>
      <c r="BN29" s="387">
        <v>4558</v>
      </c>
      <c r="BO29" s="388"/>
      <c r="BP29" s="388"/>
      <c r="BQ29" s="388"/>
      <c r="BR29" s="388"/>
      <c r="BS29" s="388"/>
      <c r="BT29" s="388"/>
      <c r="BU29" s="389"/>
      <c r="BV29" s="387">
        <v>4557</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173</v>
      </c>
      <c r="X30" s="541"/>
      <c r="Y30" s="541"/>
      <c r="Z30" s="541"/>
      <c r="AA30" s="541"/>
      <c r="AB30" s="541"/>
      <c r="AC30" s="541"/>
      <c r="AD30" s="541"/>
      <c r="AE30" s="541"/>
      <c r="AF30" s="541"/>
      <c r="AG30" s="542"/>
      <c r="AH30" s="503">
        <v>98.3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174</v>
      </c>
      <c r="BD30" s="554"/>
      <c r="BE30" s="554"/>
      <c r="BF30" s="554"/>
      <c r="BG30" s="554"/>
      <c r="BH30" s="554"/>
      <c r="BI30" s="554"/>
      <c r="BJ30" s="554"/>
      <c r="BK30" s="554"/>
      <c r="BL30" s="554"/>
      <c r="BM30" s="555"/>
      <c r="BN30" s="556">
        <v>1397069</v>
      </c>
      <c r="BO30" s="557"/>
      <c r="BP30" s="557"/>
      <c r="BQ30" s="557"/>
      <c r="BR30" s="557"/>
      <c r="BS30" s="557"/>
      <c r="BT30" s="557"/>
      <c r="BU30" s="558"/>
      <c r="BV30" s="556">
        <v>1408816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181</v>
      </c>
      <c r="D33" s="411"/>
      <c r="E33" s="376" t="s">
        <v>182</v>
      </c>
      <c r="F33" s="376"/>
      <c r="G33" s="376"/>
      <c r="H33" s="376"/>
      <c r="I33" s="376"/>
      <c r="J33" s="376"/>
      <c r="K33" s="376"/>
      <c r="L33" s="376"/>
      <c r="M33" s="376"/>
      <c r="N33" s="376"/>
      <c r="O33" s="376"/>
      <c r="P33" s="376"/>
      <c r="Q33" s="376"/>
      <c r="R33" s="376"/>
      <c r="S33" s="376"/>
      <c r="T33" s="169"/>
      <c r="U33" s="411" t="s">
        <v>181</v>
      </c>
      <c r="V33" s="411"/>
      <c r="W33" s="376" t="s">
        <v>182</v>
      </c>
      <c r="X33" s="376"/>
      <c r="Y33" s="376"/>
      <c r="Z33" s="376"/>
      <c r="AA33" s="376"/>
      <c r="AB33" s="376"/>
      <c r="AC33" s="376"/>
      <c r="AD33" s="376"/>
      <c r="AE33" s="376"/>
      <c r="AF33" s="376"/>
      <c r="AG33" s="376"/>
      <c r="AH33" s="376"/>
      <c r="AI33" s="376"/>
      <c r="AJ33" s="376"/>
      <c r="AK33" s="376"/>
      <c r="AL33" s="169"/>
      <c r="AM33" s="411" t="s">
        <v>181</v>
      </c>
      <c r="AN33" s="411"/>
      <c r="AO33" s="376" t="s">
        <v>182</v>
      </c>
      <c r="AP33" s="376"/>
      <c r="AQ33" s="376"/>
      <c r="AR33" s="376"/>
      <c r="AS33" s="376"/>
      <c r="AT33" s="376"/>
      <c r="AU33" s="376"/>
      <c r="AV33" s="376"/>
      <c r="AW33" s="376"/>
      <c r="AX33" s="376"/>
      <c r="AY33" s="376"/>
      <c r="AZ33" s="376"/>
      <c r="BA33" s="376"/>
      <c r="BB33" s="376"/>
      <c r="BC33" s="376"/>
      <c r="BD33" s="170"/>
      <c r="BE33" s="376" t="s">
        <v>183</v>
      </c>
      <c r="BF33" s="376"/>
      <c r="BG33" s="376" t="s">
        <v>184</v>
      </c>
      <c r="BH33" s="376"/>
      <c r="BI33" s="376"/>
      <c r="BJ33" s="376"/>
      <c r="BK33" s="376"/>
      <c r="BL33" s="376"/>
      <c r="BM33" s="376"/>
      <c r="BN33" s="376"/>
      <c r="BO33" s="376"/>
      <c r="BP33" s="376"/>
      <c r="BQ33" s="376"/>
      <c r="BR33" s="376"/>
      <c r="BS33" s="376"/>
      <c r="BT33" s="376"/>
      <c r="BU33" s="376"/>
      <c r="BV33" s="170"/>
      <c r="BW33" s="411" t="s">
        <v>183</v>
      </c>
      <c r="BX33" s="411"/>
      <c r="BY33" s="376" t="s">
        <v>185</v>
      </c>
      <c r="BZ33" s="376"/>
      <c r="CA33" s="376"/>
      <c r="CB33" s="376"/>
      <c r="CC33" s="376"/>
      <c r="CD33" s="376"/>
      <c r="CE33" s="376"/>
      <c r="CF33" s="376"/>
      <c r="CG33" s="376"/>
      <c r="CH33" s="376"/>
      <c r="CI33" s="376"/>
      <c r="CJ33" s="376"/>
      <c r="CK33" s="376"/>
      <c r="CL33" s="376"/>
      <c r="CM33" s="376"/>
      <c r="CN33" s="169"/>
      <c r="CO33" s="411" t="s">
        <v>181</v>
      </c>
      <c r="CP33" s="411"/>
      <c r="CQ33" s="376" t="s">
        <v>186</v>
      </c>
      <c r="CR33" s="376"/>
      <c r="CS33" s="376"/>
      <c r="CT33" s="376"/>
      <c r="CU33" s="376"/>
      <c r="CV33" s="376"/>
      <c r="CW33" s="376"/>
      <c r="CX33" s="376"/>
      <c r="CY33" s="376"/>
      <c r="CZ33" s="376"/>
      <c r="DA33" s="376"/>
      <c r="DB33" s="376"/>
      <c r="DC33" s="376"/>
      <c r="DD33" s="376"/>
      <c r="DE33" s="376"/>
      <c r="DF33" s="169"/>
      <c r="DG33" s="376" t="s">
        <v>187</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IF('各会計、関係団体の財政状況及び健全化判断比率'!B30="","",'各会計、関係団体の財政状況及び健全化判断比率'!B30)</f>
        <v>水道事業特別会計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IF('各会計、関係団体の財政状況及び健全化判断比率'!B31="","",'各会計、関係団体の財政状況及び健全化判断比率'!B31)</f>
        <v>町営浄化槽整備推進事業特別会計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三重県市町総合事務組合　（一般会計）</v>
      </c>
      <c r="BZ34" s="569"/>
      <c r="CA34" s="569"/>
      <c r="CB34" s="569"/>
      <c r="CC34" s="569"/>
      <c r="CD34" s="569"/>
      <c r="CE34" s="569"/>
      <c r="CF34" s="569"/>
      <c r="CG34" s="569"/>
      <c r="CH34" s="569"/>
      <c r="CI34" s="569"/>
      <c r="CJ34" s="569"/>
      <c r="CK34" s="569"/>
      <c r="CL34" s="569"/>
      <c r="CM34" s="569"/>
      <c r="CN34" s="167"/>
      <c r="CO34" s="568" t="str">
        <f>IF(CQ34="","",MAX(C34:D43,U34:V43,AM34:AN43,BE34:BF43,BW34:BX43)+1)</f>
        <v/>
      </c>
      <c r="CP34" s="568"/>
      <c r="CQ34" s="569" t="str">
        <f>IF('各会計、関係団体の財政状況及び健全化判断比率'!BS7="","",'各会計、関係団体の財政状況及び健全化判断比率'!BS7)</f>
        <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診療所事業特別会計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後期高齢者医療特別会計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IF('各会計、関係団体の財政状況及び健全化判断比率'!B32="","",'各会計、関係団体の財政状況及び健全化判断比率'!B32)</f>
        <v>井内地域開発事業特別会計</v>
      </c>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　〃　（共同研修特別会計）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t="str">
        <f t="shared" ref="U36:U43" si="4">IF(W36="","",U35+1)</f>
        <v/>
      </c>
      <c r="V36" s="568"/>
      <c r="W36" s="569"/>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　〃　（デジタル地図特別会計）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　〃　（物品特別会計）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　〃　（退職手当特別会計）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　〃　（消防救急無線特別会計）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14</v>
      </c>
      <c r="BX40" s="568"/>
      <c r="BY40" s="569" t="str">
        <f>IF('各会計、関係団体の財政状況及び健全化判断比率'!B74="","",'各会計、関係団体の財政状況及び健全化判断比率'!B74)</f>
        <v>　〃　（公平委員会特別会計）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15</v>
      </c>
      <c r="BX41" s="568"/>
      <c r="BY41" s="569" t="str">
        <f>IF('各会計、関係団体の財政状況及び健全化判断比率'!B75="","",'各会計、関係団体の財政状況及び健全化判断比率'!B75)</f>
        <v>三重地方税管理回収機構(一般会計)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16</v>
      </c>
      <c r="BX42" s="568"/>
      <c r="BY42" s="569" t="str">
        <f>IF('各会計、関係団体の財政状況及び健全化判断比率'!B76="","",'各会計、関係団体の財政状況及び健全化判断比率'!B76)</f>
        <v>　〃　（滞納整理拡充事業特別会計）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17</v>
      </c>
      <c r="BX43" s="568"/>
      <c r="BY43" s="569" t="str">
        <f>IF('各会計、関係団体の財政状況及び健全化判断比率'!B77="","",'各会計、関係団体の財政状況及び健全化判断比率'!B77)</f>
        <v>三重県後期高齢者医療広域連合　（一般会計）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12" scale="68"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196</v>
      </c>
      <c r="DI1" s="572"/>
      <c r="DJ1" s="572"/>
      <c r="DK1" s="572"/>
      <c r="DL1" s="572"/>
      <c r="DM1" s="572"/>
      <c r="DN1" s="573"/>
      <c r="DP1" s="571" t="s">
        <v>197</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199</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200</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201</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202</v>
      </c>
      <c r="S4" s="575"/>
      <c r="T4" s="575"/>
      <c r="U4" s="575"/>
      <c r="V4" s="575"/>
      <c r="W4" s="575"/>
      <c r="X4" s="575"/>
      <c r="Y4" s="576"/>
      <c r="Z4" s="574" t="s">
        <v>203</v>
      </c>
      <c r="AA4" s="575"/>
      <c r="AB4" s="575"/>
      <c r="AC4" s="576"/>
      <c r="AD4" s="574" t="s">
        <v>204</v>
      </c>
      <c r="AE4" s="575"/>
      <c r="AF4" s="575"/>
      <c r="AG4" s="575"/>
      <c r="AH4" s="575"/>
      <c r="AI4" s="575"/>
      <c r="AJ4" s="575"/>
      <c r="AK4" s="576"/>
      <c r="AL4" s="574" t="s">
        <v>203</v>
      </c>
      <c r="AM4" s="575"/>
      <c r="AN4" s="575"/>
      <c r="AO4" s="576"/>
      <c r="AP4" s="580" t="s">
        <v>205</v>
      </c>
      <c r="AQ4" s="580"/>
      <c r="AR4" s="580"/>
      <c r="AS4" s="580"/>
      <c r="AT4" s="580"/>
      <c r="AU4" s="580"/>
      <c r="AV4" s="580"/>
      <c r="AW4" s="580"/>
      <c r="AX4" s="580"/>
      <c r="AY4" s="580"/>
      <c r="AZ4" s="580"/>
      <c r="BA4" s="580"/>
      <c r="BB4" s="580"/>
      <c r="BC4" s="580"/>
      <c r="BD4" s="580"/>
      <c r="BE4" s="580"/>
      <c r="BF4" s="580"/>
      <c r="BG4" s="580" t="s">
        <v>206</v>
      </c>
      <c r="BH4" s="580"/>
      <c r="BI4" s="580"/>
      <c r="BJ4" s="580"/>
      <c r="BK4" s="580"/>
      <c r="BL4" s="580"/>
      <c r="BM4" s="580"/>
      <c r="BN4" s="580"/>
      <c r="BO4" s="580" t="s">
        <v>203</v>
      </c>
      <c r="BP4" s="580"/>
      <c r="BQ4" s="580"/>
      <c r="BR4" s="580"/>
      <c r="BS4" s="580" t="s">
        <v>207</v>
      </c>
      <c r="BT4" s="580"/>
      <c r="BU4" s="580"/>
      <c r="BV4" s="580"/>
      <c r="BW4" s="580"/>
      <c r="BX4" s="580"/>
      <c r="BY4" s="580"/>
      <c r="BZ4" s="580"/>
      <c r="CA4" s="580"/>
      <c r="CB4" s="580"/>
      <c r="CD4" s="577" t="s">
        <v>208</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209</v>
      </c>
      <c r="C5" s="582"/>
      <c r="D5" s="582"/>
      <c r="E5" s="582"/>
      <c r="F5" s="582"/>
      <c r="G5" s="582"/>
      <c r="H5" s="582"/>
      <c r="I5" s="582"/>
      <c r="J5" s="582"/>
      <c r="K5" s="582"/>
      <c r="L5" s="582"/>
      <c r="M5" s="582"/>
      <c r="N5" s="582"/>
      <c r="O5" s="582"/>
      <c r="P5" s="582"/>
      <c r="Q5" s="583"/>
      <c r="R5" s="584">
        <v>1039079</v>
      </c>
      <c r="S5" s="585"/>
      <c r="T5" s="585"/>
      <c r="U5" s="585"/>
      <c r="V5" s="585"/>
      <c r="W5" s="585"/>
      <c r="X5" s="585"/>
      <c r="Y5" s="586"/>
      <c r="Z5" s="587">
        <v>15.7</v>
      </c>
      <c r="AA5" s="587"/>
      <c r="AB5" s="587"/>
      <c r="AC5" s="587"/>
      <c r="AD5" s="588">
        <v>1039079</v>
      </c>
      <c r="AE5" s="588"/>
      <c r="AF5" s="588"/>
      <c r="AG5" s="588"/>
      <c r="AH5" s="588"/>
      <c r="AI5" s="588"/>
      <c r="AJ5" s="588"/>
      <c r="AK5" s="588"/>
      <c r="AL5" s="589">
        <v>25.9</v>
      </c>
      <c r="AM5" s="590"/>
      <c r="AN5" s="590"/>
      <c r="AO5" s="591"/>
      <c r="AP5" s="581" t="s">
        <v>210</v>
      </c>
      <c r="AQ5" s="582"/>
      <c r="AR5" s="582"/>
      <c r="AS5" s="582"/>
      <c r="AT5" s="582"/>
      <c r="AU5" s="582"/>
      <c r="AV5" s="582"/>
      <c r="AW5" s="582"/>
      <c r="AX5" s="582"/>
      <c r="AY5" s="582"/>
      <c r="AZ5" s="582"/>
      <c r="BA5" s="582"/>
      <c r="BB5" s="582"/>
      <c r="BC5" s="582"/>
      <c r="BD5" s="582"/>
      <c r="BE5" s="582"/>
      <c r="BF5" s="583"/>
      <c r="BG5" s="595">
        <v>1039079</v>
      </c>
      <c r="BH5" s="596"/>
      <c r="BI5" s="596"/>
      <c r="BJ5" s="596"/>
      <c r="BK5" s="596"/>
      <c r="BL5" s="596"/>
      <c r="BM5" s="596"/>
      <c r="BN5" s="597"/>
      <c r="BO5" s="598">
        <v>100</v>
      </c>
      <c r="BP5" s="598"/>
      <c r="BQ5" s="598"/>
      <c r="BR5" s="598"/>
      <c r="BS5" s="599" t="s">
        <v>211</v>
      </c>
      <c r="BT5" s="599"/>
      <c r="BU5" s="599"/>
      <c r="BV5" s="599"/>
      <c r="BW5" s="599"/>
      <c r="BX5" s="599"/>
      <c r="BY5" s="599"/>
      <c r="BZ5" s="599"/>
      <c r="CA5" s="599"/>
      <c r="CB5" s="603"/>
      <c r="CD5" s="577" t="s">
        <v>205</v>
      </c>
      <c r="CE5" s="578"/>
      <c r="CF5" s="578"/>
      <c r="CG5" s="578"/>
      <c r="CH5" s="578"/>
      <c r="CI5" s="578"/>
      <c r="CJ5" s="578"/>
      <c r="CK5" s="578"/>
      <c r="CL5" s="578"/>
      <c r="CM5" s="578"/>
      <c r="CN5" s="578"/>
      <c r="CO5" s="578"/>
      <c r="CP5" s="578"/>
      <c r="CQ5" s="579"/>
      <c r="CR5" s="577" t="s">
        <v>212</v>
      </c>
      <c r="CS5" s="578"/>
      <c r="CT5" s="578"/>
      <c r="CU5" s="578"/>
      <c r="CV5" s="578"/>
      <c r="CW5" s="578"/>
      <c r="CX5" s="578"/>
      <c r="CY5" s="579"/>
      <c r="CZ5" s="577" t="s">
        <v>203</v>
      </c>
      <c r="DA5" s="578"/>
      <c r="DB5" s="578"/>
      <c r="DC5" s="579"/>
      <c r="DD5" s="577" t="s">
        <v>213</v>
      </c>
      <c r="DE5" s="578"/>
      <c r="DF5" s="578"/>
      <c r="DG5" s="578"/>
      <c r="DH5" s="578"/>
      <c r="DI5" s="578"/>
      <c r="DJ5" s="578"/>
      <c r="DK5" s="578"/>
      <c r="DL5" s="578"/>
      <c r="DM5" s="578"/>
      <c r="DN5" s="578"/>
      <c r="DO5" s="578"/>
      <c r="DP5" s="579"/>
      <c r="DQ5" s="577" t="s">
        <v>214</v>
      </c>
      <c r="DR5" s="578"/>
      <c r="DS5" s="578"/>
      <c r="DT5" s="578"/>
      <c r="DU5" s="578"/>
      <c r="DV5" s="578"/>
      <c r="DW5" s="578"/>
      <c r="DX5" s="578"/>
      <c r="DY5" s="578"/>
      <c r="DZ5" s="578"/>
      <c r="EA5" s="578"/>
      <c r="EB5" s="578"/>
      <c r="EC5" s="579"/>
    </row>
    <row r="6" spans="2:143" ht="11.25" customHeight="1" x14ac:dyDescent="0.15">
      <c r="B6" s="592" t="s">
        <v>215</v>
      </c>
      <c r="C6" s="593"/>
      <c r="D6" s="593"/>
      <c r="E6" s="593"/>
      <c r="F6" s="593"/>
      <c r="G6" s="593"/>
      <c r="H6" s="593"/>
      <c r="I6" s="593"/>
      <c r="J6" s="593"/>
      <c r="K6" s="593"/>
      <c r="L6" s="593"/>
      <c r="M6" s="593"/>
      <c r="N6" s="593"/>
      <c r="O6" s="593"/>
      <c r="P6" s="593"/>
      <c r="Q6" s="594"/>
      <c r="R6" s="595">
        <v>54866</v>
      </c>
      <c r="S6" s="596"/>
      <c r="T6" s="596"/>
      <c r="U6" s="596"/>
      <c r="V6" s="596"/>
      <c r="W6" s="596"/>
      <c r="X6" s="596"/>
      <c r="Y6" s="597"/>
      <c r="Z6" s="598">
        <v>0.8</v>
      </c>
      <c r="AA6" s="598"/>
      <c r="AB6" s="598"/>
      <c r="AC6" s="598"/>
      <c r="AD6" s="599">
        <v>54866</v>
      </c>
      <c r="AE6" s="599"/>
      <c r="AF6" s="599"/>
      <c r="AG6" s="599"/>
      <c r="AH6" s="599"/>
      <c r="AI6" s="599"/>
      <c r="AJ6" s="599"/>
      <c r="AK6" s="599"/>
      <c r="AL6" s="600">
        <v>1.4</v>
      </c>
      <c r="AM6" s="601"/>
      <c r="AN6" s="601"/>
      <c r="AO6" s="602"/>
      <c r="AP6" s="592" t="s">
        <v>216</v>
      </c>
      <c r="AQ6" s="593"/>
      <c r="AR6" s="593"/>
      <c r="AS6" s="593"/>
      <c r="AT6" s="593"/>
      <c r="AU6" s="593"/>
      <c r="AV6" s="593"/>
      <c r="AW6" s="593"/>
      <c r="AX6" s="593"/>
      <c r="AY6" s="593"/>
      <c r="AZ6" s="593"/>
      <c r="BA6" s="593"/>
      <c r="BB6" s="593"/>
      <c r="BC6" s="593"/>
      <c r="BD6" s="593"/>
      <c r="BE6" s="593"/>
      <c r="BF6" s="594"/>
      <c r="BG6" s="595">
        <v>1039079</v>
      </c>
      <c r="BH6" s="596"/>
      <c r="BI6" s="596"/>
      <c r="BJ6" s="596"/>
      <c r="BK6" s="596"/>
      <c r="BL6" s="596"/>
      <c r="BM6" s="596"/>
      <c r="BN6" s="597"/>
      <c r="BO6" s="598">
        <v>100</v>
      </c>
      <c r="BP6" s="598"/>
      <c r="BQ6" s="598"/>
      <c r="BR6" s="598"/>
      <c r="BS6" s="599" t="s">
        <v>211</v>
      </c>
      <c r="BT6" s="599"/>
      <c r="BU6" s="599"/>
      <c r="BV6" s="599"/>
      <c r="BW6" s="599"/>
      <c r="BX6" s="599"/>
      <c r="BY6" s="599"/>
      <c r="BZ6" s="599"/>
      <c r="CA6" s="599"/>
      <c r="CB6" s="603"/>
      <c r="CD6" s="606" t="s">
        <v>217</v>
      </c>
      <c r="CE6" s="607"/>
      <c r="CF6" s="607"/>
      <c r="CG6" s="607"/>
      <c r="CH6" s="607"/>
      <c r="CI6" s="607"/>
      <c r="CJ6" s="607"/>
      <c r="CK6" s="607"/>
      <c r="CL6" s="607"/>
      <c r="CM6" s="607"/>
      <c r="CN6" s="607"/>
      <c r="CO6" s="607"/>
      <c r="CP6" s="607"/>
      <c r="CQ6" s="608"/>
      <c r="CR6" s="595">
        <v>75423</v>
      </c>
      <c r="CS6" s="596"/>
      <c r="CT6" s="596"/>
      <c r="CU6" s="596"/>
      <c r="CV6" s="596"/>
      <c r="CW6" s="596"/>
      <c r="CX6" s="596"/>
      <c r="CY6" s="597"/>
      <c r="CZ6" s="598">
        <v>1.2</v>
      </c>
      <c r="DA6" s="598"/>
      <c r="DB6" s="598"/>
      <c r="DC6" s="598"/>
      <c r="DD6" s="604" t="s">
        <v>211</v>
      </c>
      <c r="DE6" s="596"/>
      <c r="DF6" s="596"/>
      <c r="DG6" s="596"/>
      <c r="DH6" s="596"/>
      <c r="DI6" s="596"/>
      <c r="DJ6" s="596"/>
      <c r="DK6" s="596"/>
      <c r="DL6" s="596"/>
      <c r="DM6" s="596"/>
      <c r="DN6" s="596"/>
      <c r="DO6" s="596"/>
      <c r="DP6" s="597"/>
      <c r="DQ6" s="604">
        <v>75423</v>
      </c>
      <c r="DR6" s="596"/>
      <c r="DS6" s="596"/>
      <c r="DT6" s="596"/>
      <c r="DU6" s="596"/>
      <c r="DV6" s="596"/>
      <c r="DW6" s="596"/>
      <c r="DX6" s="596"/>
      <c r="DY6" s="596"/>
      <c r="DZ6" s="596"/>
      <c r="EA6" s="596"/>
      <c r="EB6" s="596"/>
      <c r="EC6" s="605"/>
    </row>
    <row r="7" spans="2:143" ht="11.25" customHeight="1" x14ac:dyDescent="0.15">
      <c r="B7" s="592" t="s">
        <v>218</v>
      </c>
      <c r="C7" s="593"/>
      <c r="D7" s="593"/>
      <c r="E7" s="593"/>
      <c r="F7" s="593"/>
      <c r="G7" s="593"/>
      <c r="H7" s="593"/>
      <c r="I7" s="593"/>
      <c r="J7" s="593"/>
      <c r="K7" s="593"/>
      <c r="L7" s="593"/>
      <c r="M7" s="593"/>
      <c r="N7" s="593"/>
      <c r="O7" s="593"/>
      <c r="P7" s="593"/>
      <c r="Q7" s="594"/>
      <c r="R7" s="595">
        <v>1653</v>
      </c>
      <c r="S7" s="596"/>
      <c r="T7" s="596"/>
      <c r="U7" s="596"/>
      <c r="V7" s="596"/>
      <c r="W7" s="596"/>
      <c r="X7" s="596"/>
      <c r="Y7" s="597"/>
      <c r="Z7" s="598">
        <v>0</v>
      </c>
      <c r="AA7" s="598"/>
      <c r="AB7" s="598"/>
      <c r="AC7" s="598"/>
      <c r="AD7" s="599">
        <v>1653</v>
      </c>
      <c r="AE7" s="599"/>
      <c r="AF7" s="599"/>
      <c r="AG7" s="599"/>
      <c r="AH7" s="599"/>
      <c r="AI7" s="599"/>
      <c r="AJ7" s="599"/>
      <c r="AK7" s="599"/>
      <c r="AL7" s="600">
        <v>0</v>
      </c>
      <c r="AM7" s="601"/>
      <c r="AN7" s="601"/>
      <c r="AO7" s="602"/>
      <c r="AP7" s="592" t="s">
        <v>219</v>
      </c>
      <c r="AQ7" s="593"/>
      <c r="AR7" s="593"/>
      <c r="AS7" s="593"/>
      <c r="AT7" s="593"/>
      <c r="AU7" s="593"/>
      <c r="AV7" s="593"/>
      <c r="AW7" s="593"/>
      <c r="AX7" s="593"/>
      <c r="AY7" s="593"/>
      <c r="AZ7" s="593"/>
      <c r="BA7" s="593"/>
      <c r="BB7" s="593"/>
      <c r="BC7" s="593"/>
      <c r="BD7" s="593"/>
      <c r="BE7" s="593"/>
      <c r="BF7" s="594"/>
      <c r="BG7" s="595">
        <v>415015</v>
      </c>
      <c r="BH7" s="596"/>
      <c r="BI7" s="596"/>
      <c r="BJ7" s="596"/>
      <c r="BK7" s="596"/>
      <c r="BL7" s="596"/>
      <c r="BM7" s="596"/>
      <c r="BN7" s="597"/>
      <c r="BO7" s="598">
        <v>39.9</v>
      </c>
      <c r="BP7" s="598"/>
      <c r="BQ7" s="598"/>
      <c r="BR7" s="598"/>
      <c r="BS7" s="599" t="s">
        <v>211</v>
      </c>
      <c r="BT7" s="599"/>
      <c r="BU7" s="599"/>
      <c r="BV7" s="599"/>
      <c r="BW7" s="599"/>
      <c r="BX7" s="599"/>
      <c r="BY7" s="599"/>
      <c r="BZ7" s="599"/>
      <c r="CA7" s="599"/>
      <c r="CB7" s="603"/>
      <c r="CD7" s="609" t="s">
        <v>220</v>
      </c>
      <c r="CE7" s="610"/>
      <c r="CF7" s="610"/>
      <c r="CG7" s="610"/>
      <c r="CH7" s="610"/>
      <c r="CI7" s="610"/>
      <c r="CJ7" s="610"/>
      <c r="CK7" s="610"/>
      <c r="CL7" s="610"/>
      <c r="CM7" s="610"/>
      <c r="CN7" s="610"/>
      <c r="CO7" s="610"/>
      <c r="CP7" s="610"/>
      <c r="CQ7" s="611"/>
      <c r="CR7" s="595">
        <v>902864</v>
      </c>
      <c r="CS7" s="596"/>
      <c r="CT7" s="596"/>
      <c r="CU7" s="596"/>
      <c r="CV7" s="596"/>
      <c r="CW7" s="596"/>
      <c r="CX7" s="596"/>
      <c r="CY7" s="597"/>
      <c r="CZ7" s="598">
        <v>14.1</v>
      </c>
      <c r="DA7" s="598"/>
      <c r="DB7" s="598"/>
      <c r="DC7" s="598"/>
      <c r="DD7" s="604">
        <v>29804</v>
      </c>
      <c r="DE7" s="596"/>
      <c r="DF7" s="596"/>
      <c r="DG7" s="596"/>
      <c r="DH7" s="596"/>
      <c r="DI7" s="596"/>
      <c r="DJ7" s="596"/>
      <c r="DK7" s="596"/>
      <c r="DL7" s="596"/>
      <c r="DM7" s="596"/>
      <c r="DN7" s="596"/>
      <c r="DO7" s="596"/>
      <c r="DP7" s="597"/>
      <c r="DQ7" s="604">
        <v>809400</v>
      </c>
      <c r="DR7" s="596"/>
      <c r="DS7" s="596"/>
      <c r="DT7" s="596"/>
      <c r="DU7" s="596"/>
      <c r="DV7" s="596"/>
      <c r="DW7" s="596"/>
      <c r="DX7" s="596"/>
      <c r="DY7" s="596"/>
      <c r="DZ7" s="596"/>
      <c r="EA7" s="596"/>
      <c r="EB7" s="596"/>
      <c r="EC7" s="605"/>
    </row>
    <row r="8" spans="2:143" ht="11.25" customHeight="1" x14ac:dyDescent="0.15">
      <c r="B8" s="592" t="s">
        <v>221</v>
      </c>
      <c r="C8" s="593"/>
      <c r="D8" s="593"/>
      <c r="E8" s="593"/>
      <c r="F8" s="593"/>
      <c r="G8" s="593"/>
      <c r="H8" s="593"/>
      <c r="I8" s="593"/>
      <c r="J8" s="593"/>
      <c r="K8" s="593"/>
      <c r="L8" s="593"/>
      <c r="M8" s="593"/>
      <c r="N8" s="593"/>
      <c r="O8" s="593"/>
      <c r="P8" s="593"/>
      <c r="Q8" s="594"/>
      <c r="R8" s="595">
        <v>4039</v>
      </c>
      <c r="S8" s="596"/>
      <c r="T8" s="596"/>
      <c r="U8" s="596"/>
      <c r="V8" s="596"/>
      <c r="W8" s="596"/>
      <c r="X8" s="596"/>
      <c r="Y8" s="597"/>
      <c r="Z8" s="598">
        <v>0.1</v>
      </c>
      <c r="AA8" s="598"/>
      <c r="AB8" s="598"/>
      <c r="AC8" s="598"/>
      <c r="AD8" s="599">
        <v>4039</v>
      </c>
      <c r="AE8" s="599"/>
      <c r="AF8" s="599"/>
      <c r="AG8" s="599"/>
      <c r="AH8" s="599"/>
      <c r="AI8" s="599"/>
      <c r="AJ8" s="599"/>
      <c r="AK8" s="599"/>
      <c r="AL8" s="600">
        <v>0.1</v>
      </c>
      <c r="AM8" s="601"/>
      <c r="AN8" s="601"/>
      <c r="AO8" s="602"/>
      <c r="AP8" s="592" t="s">
        <v>222</v>
      </c>
      <c r="AQ8" s="593"/>
      <c r="AR8" s="593"/>
      <c r="AS8" s="593"/>
      <c r="AT8" s="593"/>
      <c r="AU8" s="593"/>
      <c r="AV8" s="593"/>
      <c r="AW8" s="593"/>
      <c r="AX8" s="593"/>
      <c r="AY8" s="593"/>
      <c r="AZ8" s="593"/>
      <c r="BA8" s="593"/>
      <c r="BB8" s="593"/>
      <c r="BC8" s="593"/>
      <c r="BD8" s="593"/>
      <c r="BE8" s="593"/>
      <c r="BF8" s="594"/>
      <c r="BG8" s="595">
        <v>16995</v>
      </c>
      <c r="BH8" s="596"/>
      <c r="BI8" s="596"/>
      <c r="BJ8" s="596"/>
      <c r="BK8" s="596"/>
      <c r="BL8" s="596"/>
      <c r="BM8" s="596"/>
      <c r="BN8" s="597"/>
      <c r="BO8" s="598">
        <v>1.6</v>
      </c>
      <c r="BP8" s="598"/>
      <c r="BQ8" s="598"/>
      <c r="BR8" s="598"/>
      <c r="BS8" s="604" t="s">
        <v>113</v>
      </c>
      <c r="BT8" s="596"/>
      <c r="BU8" s="596"/>
      <c r="BV8" s="596"/>
      <c r="BW8" s="596"/>
      <c r="BX8" s="596"/>
      <c r="BY8" s="596"/>
      <c r="BZ8" s="596"/>
      <c r="CA8" s="596"/>
      <c r="CB8" s="605"/>
      <c r="CD8" s="609" t="s">
        <v>223</v>
      </c>
      <c r="CE8" s="610"/>
      <c r="CF8" s="610"/>
      <c r="CG8" s="610"/>
      <c r="CH8" s="610"/>
      <c r="CI8" s="610"/>
      <c r="CJ8" s="610"/>
      <c r="CK8" s="610"/>
      <c r="CL8" s="610"/>
      <c r="CM8" s="610"/>
      <c r="CN8" s="610"/>
      <c r="CO8" s="610"/>
      <c r="CP8" s="610"/>
      <c r="CQ8" s="611"/>
      <c r="CR8" s="595">
        <v>1742716</v>
      </c>
      <c r="CS8" s="596"/>
      <c r="CT8" s="596"/>
      <c r="CU8" s="596"/>
      <c r="CV8" s="596"/>
      <c r="CW8" s="596"/>
      <c r="CX8" s="596"/>
      <c r="CY8" s="597"/>
      <c r="CZ8" s="598">
        <v>27.3</v>
      </c>
      <c r="DA8" s="598"/>
      <c r="DB8" s="598"/>
      <c r="DC8" s="598"/>
      <c r="DD8" s="604">
        <v>3693</v>
      </c>
      <c r="DE8" s="596"/>
      <c r="DF8" s="596"/>
      <c r="DG8" s="596"/>
      <c r="DH8" s="596"/>
      <c r="DI8" s="596"/>
      <c r="DJ8" s="596"/>
      <c r="DK8" s="596"/>
      <c r="DL8" s="596"/>
      <c r="DM8" s="596"/>
      <c r="DN8" s="596"/>
      <c r="DO8" s="596"/>
      <c r="DP8" s="597"/>
      <c r="DQ8" s="604">
        <v>1065163</v>
      </c>
      <c r="DR8" s="596"/>
      <c r="DS8" s="596"/>
      <c r="DT8" s="596"/>
      <c r="DU8" s="596"/>
      <c r="DV8" s="596"/>
      <c r="DW8" s="596"/>
      <c r="DX8" s="596"/>
      <c r="DY8" s="596"/>
      <c r="DZ8" s="596"/>
      <c r="EA8" s="596"/>
      <c r="EB8" s="596"/>
      <c r="EC8" s="605"/>
    </row>
    <row r="9" spans="2:143" ht="11.25" customHeight="1" x14ac:dyDescent="0.15">
      <c r="B9" s="592" t="s">
        <v>224</v>
      </c>
      <c r="C9" s="593"/>
      <c r="D9" s="593"/>
      <c r="E9" s="593"/>
      <c r="F9" s="593"/>
      <c r="G9" s="593"/>
      <c r="H9" s="593"/>
      <c r="I9" s="593"/>
      <c r="J9" s="593"/>
      <c r="K9" s="593"/>
      <c r="L9" s="593"/>
      <c r="M9" s="593"/>
      <c r="N9" s="593"/>
      <c r="O9" s="593"/>
      <c r="P9" s="593"/>
      <c r="Q9" s="594"/>
      <c r="R9" s="595">
        <v>2400</v>
      </c>
      <c r="S9" s="596"/>
      <c r="T9" s="596"/>
      <c r="U9" s="596"/>
      <c r="V9" s="596"/>
      <c r="W9" s="596"/>
      <c r="X9" s="596"/>
      <c r="Y9" s="597"/>
      <c r="Z9" s="598">
        <v>0</v>
      </c>
      <c r="AA9" s="598"/>
      <c r="AB9" s="598"/>
      <c r="AC9" s="598"/>
      <c r="AD9" s="599">
        <v>2400</v>
      </c>
      <c r="AE9" s="599"/>
      <c r="AF9" s="599"/>
      <c r="AG9" s="599"/>
      <c r="AH9" s="599"/>
      <c r="AI9" s="599"/>
      <c r="AJ9" s="599"/>
      <c r="AK9" s="599"/>
      <c r="AL9" s="600">
        <v>0.1</v>
      </c>
      <c r="AM9" s="601"/>
      <c r="AN9" s="601"/>
      <c r="AO9" s="602"/>
      <c r="AP9" s="592" t="s">
        <v>225</v>
      </c>
      <c r="AQ9" s="593"/>
      <c r="AR9" s="593"/>
      <c r="AS9" s="593"/>
      <c r="AT9" s="593"/>
      <c r="AU9" s="593"/>
      <c r="AV9" s="593"/>
      <c r="AW9" s="593"/>
      <c r="AX9" s="593"/>
      <c r="AY9" s="593"/>
      <c r="AZ9" s="593"/>
      <c r="BA9" s="593"/>
      <c r="BB9" s="593"/>
      <c r="BC9" s="593"/>
      <c r="BD9" s="593"/>
      <c r="BE9" s="593"/>
      <c r="BF9" s="594"/>
      <c r="BG9" s="595">
        <v>359003</v>
      </c>
      <c r="BH9" s="596"/>
      <c r="BI9" s="596"/>
      <c r="BJ9" s="596"/>
      <c r="BK9" s="596"/>
      <c r="BL9" s="596"/>
      <c r="BM9" s="596"/>
      <c r="BN9" s="597"/>
      <c r="BO9" s="598">
        <v>34.6</v>
      </c>
      <c r="BP9" s="598"/>
      <c r="BQ9" s="598"/>
      <c r="BR9" s="598"/>
      <c r="BS9" s="604" t="s">
        <v>113</v>
      </c>
      <c r="BT9" s="596"/>
      <c r="BU9" s="596"/>
      <c r="BV9" s="596"/>
      <c r="BW9" s="596"/>
      <c r="BX9" s="596"/>
      <c r="BY9" s="596"/>
      <c r="BZ9" s="596"/>
      <c r="CA9" s="596"/>
      <c r="CB9" s="605"/>
      <c r="CD9" s="609" t="s">
        <v>226</v>
      </c>
      <c r="CE9" s="610"/>
      <c r="CF9" s="610"/>
      <c r="CG9" s="610"/>
      <c r="CH9" s="610"/>
      <c r="CI9" s="610"/>
      <c r="CJ9" s="610"/>
      <c r="CK9" s="610"/>
      <c r="CL9" s="610"/>
      <c r="CM9" s="610"/>
      <c r="CN9" s="610"/>
      <c r="CO9" s="610"/>
      <c r="CP9" s="610"/>
      <c r="CQ9" s="611"/>
      <c r="CR9" s="595">
        <v>963340</v>
      </c>
      <c r="CS9" s="596"/>
      <c r="CT9" s="596"/>
      <c r="CU9" s="596"/>
      <c r="CV9" s="596"/>
      <c r="CW9" s="596"/>
      <c r="CX9" s="596"/>
      <c r="CY9" s="597"/>
      <c r="CZ9" s="598">
        <v>15.1</v>
      </c>
      <c r="DA9" s="598"/>
      <c r="DB9" s="598"/>
      <c r="DC9" s="598"/>
      <c r="DD9" s="604">
        <v>11894</v>
      </c>
      <c r="DE9" s="596"/>
      <c r="DF9" s="596"/>
      <c r="DG9" s="596"/>
      <c r="DH9" s="596"/>
      <c r="DI9" s="596"/>
      <c r="DJ9" s="596"/>
      <c r="DK9" s="596"/>
      <c r="DL9" s="596"/>
      <c r="DM9" s="596"/>
      <c r="DN9" s="596"/>
      <c r="DO9" s="596"/>
      <c r="DP9" s="597"/>
      <c r="DQ9" s="604">
        <v>745320</v>
      </c>
      <c r="DR9" s="596"/>
      <c r="DS9" s="596"/>
      <c r="DT9" s="596"/>
      <c r="DU9" s="596"/>
      <c r="DV9" s="596"/>
      <c r="DW9" s="596"/>
      <c r="DX9" s="596"/>
      <c r="DY9" s="596"/>
      <c r="DZ9" s="596"/>
      <c r="EA9" s="596"/>
      <c r="EB9" s="596"/>
      <c r="EC9" s="605"/>
    </row>
    <row r="10" spans="2:143" ht="11.25" customHeight="1" x14ac:dyDescent="0.15">
      <c r="B10" s="592" t="s">
        <v>227</v>
      </c>
      <c r="C10" s="593"/>
      <c r="D10" s="593"/>
      <c r="E10" s="593"/>
      <c r="F10" s="593"/>
      <c r="G10" s="593"/>
      <c r="H10" s="593"/>
      <c r="I10" s="593"/>
      <c r="J10" s="593"/>
      <c r="K10" s="593"/>
      <c r="L10" s="593"/>
      <c r="M10" s="593"/>
      <c r="N10" s="593"/>
      <c r="O10" s="593"/>
      <c r="P10" s="593"/>
      <c r="Q10" s="594"/>
      <c r="R10" s="595">
        <v>170475</v>
      </c>
      <c r="S10" s="596"/>
      <c r="T10" s="596"/>
      <c r="U10" s="596"/>
      <c r="V10" s="596"/>
      <c r="W10" s="596"/>
      <c r="X10" s="596"/>
      <c r="Y10" s="597"/>
      <c r="Z10" s="598">
        <v>2.6</v>
      </c>
      <c r="AA10" s="598"/>
      <c r="AB10" s="598"/>
      <c r="AC10" s="598"/>
      <c r="AD10" s="599">
        <v>170475</v>
      </c>
      <c r="AE10" s="599"/>
      <c r="AF10" s="599"/>
      <c r="AG10" s="599"/>
      <c r="AH10" s="599"/>
      <c r="AI10" s="599"/>
      <c r="AJ10" s="599"/>
      <c r="AK10" s="599"/>
      <c r="AL10" s="600">
        <v>4.3</v>
      </c>
      <c r="AM10" s="601"/>
      <c r="AN10" s="601"/>
      <c r="AO10" s="602"/>
      <c r="AP10" s="592" t="s">
        <v>228</v>
      </c>
      <c r="AQ10" s="593"/>
      <c r="AR10" s="593"/>
      <c r="AS10" s="593"/>
      <c r="AT10" s="593"/>
      <c r="AU10" s="593"/>
      <c r="AV10" s="593"/>
      <c r="AW10" s="593"/>
      <c r="AX10" s="593"/>
      <c r="AY10" s="593"/>
      <c r="AZ10" s="593"/>
      <c r="BA10" s="593"/>
      <c r="BB10" s="593"/>
      <c r="BC10" s="593"/>
      <c r="BD10" s="593"/>
      <c r="BE10" s="593"/>
      <c r="BF10" s="594"/>
      <c r="BG10" s="595">
        <v>15875</v>
      </c>
      <c r="BH10" s="596"/>
      <c r="BI10" s="596"/>
      <c r="BJ10" s="596"/>
      <c r="BK10" s="596"/>
      <c r="BL10" s="596"/>
      <c r="BM10" s="596"/>
      <c r="BN10" s="597"/>
      <c r="BO10" s="598">
        <v>1.5</v>
      </c>
      <c r="BP10" s="598"/>
      <c r="BQ10" s="598"/>
      <c r="BR10" s="598"/>
      <c r="BS10" s="604" t="s">
        <v>113</v>
      </c>
      <c r="BT10" s="596"/>
      <c r="BU10" s="596"/>
      <c r="BV10" s="596"/>
      <c r="BW10" s="596"/>
      <c r="BX10" s="596"/>
      <c r="BY10" s="596"/>
      <c r="BZ10" s="596"/>
      <c r="CA10" s="596"/>
      <c r="CB10" s="605"/>
      <c r="CD10" s="609" t="s">
        <v>229</v>
      </c>
      <c r="CE10" s="610"/>
      <c r="CF10" s="610"/>
      <c r="CG10" s="610"/>
      <c r="CH10" s="610"/>
      <c r="CI10" s="610"/>
      <c r="CJ10" s="610"/>
      <c r="CK10" s="610"/>
      <c r="CL10" s="610"/>
      <c r="CM10" s="610"/>
      <c r="CN10" s="610"/>
      <c r="CO10" s="610"/>
      <c r="CP10" s="610"/>
      <c r="CQ10" s="611"/>
      <c r="CR10" s="595" t="s">
        <v>113</v>
      </c>
      <c r="CS10" s="596"/>
      <c r="CT10" s="596"/>
      <c r="CU10" s="596"/>
      <c r="CV10" s="596"/>
      <c r="CW10" s="596"/>
      <c r="CX10" s="596"/>
      <c r="CY10" s="597"/>
      <c r="CZ10" s="598" t="s">
        <v>113</v>
      </c>
      <c r="DA10" s="598"/>
      <c r="DB10" s="598"/>
      <c r="DC10" s="598"/>
      <c r="DD10" s="604" t="s">
        <v>113</v>
      </c>
      <c r="DE10" s="596"/>
      <c r="DF10" s="596"/>
      <c r="DG10" s="596"/>
      <c r="DH10" s="596"/>
      <c r="DI10" s="596"/>
      <c r="DJ10" s="596"/>
      <c r="DK10" s="596"/>
      <c r="DL10" s="596"/>
      <c r="DM10" s="596"/>
      <c r="DN10" s="596"/>
      <c r="DO10" s="596"/>
      <c r="DP10" s="597"/>
      <c r="DQ10" s="604" t="s">
        <v>113</v>
      </c>
      <c r="DR10" s="596"/>
      <c r="DS10" s="596"/>
      <c r="DT10" s="596"/>
      <c r="DU10" s="596"/>
      <c r="DV10" s="596"/>
      <c r="DW10" s="596"/>
      <c r="DX10" s="596"/>
      <c r="DY10" s="596"/>
      <c r="DZ10" s="596"/>
      <c r="EA10" s="596"/>
      <c r="EB10" s="596"/>
      <c r="EC10" s="605"/>
    </row>
    <row r="11" spans="2:143" ht="11.25" customHeight="1" x14ac:dyDescent="0.15">
      <c r="B11" s="592" t="s">
        <v>230</v>
      </c>
      <c r="C11" s="593"/>
      <c r="D11" s="593"/>
      <c r="E11" s="593"/>
      <c r="F11" s="593"/>
      <c r="G11" s="593"/>
      <c r="H11" s="593"/>
      <c r="I11" s="593"/>
      <c r="J11" s="593"/>
      <c r="K11" s="593"/>
      <c r="L11" s="593"/>
      <c r="M11" s="593"/>
      <c r="N11" s="593"/>
      <c r="O11" s="593"/>
      <c r="P11" s="593"/>
      <c r="Q11" s="594"/>
      <c r="R11" s="595" t="s">
        <v>113</v>
      </c>
      <c r="S11" s="596"/>
      <c r="T11" s="596"/>
      <c r="U11" s="596"/>
      <c r="V11" s="596"/>
      <c r="W11" s="596"/>
      <c r="X11" s="596"/>
      <c r="Y11" s="597"/>
      <c r="Z11" s="598" t="s">
        <v>113</v>
      </c>
      <c r="AA11" s="598"/>
      <c r="AB11" s="598"/>
      <c r="AC11" s="598"/>
      <c r="AD11" s="599" t="s">
        <v>113</v>
      </c>
      <c r="AE11" s="599"/>
      <c r="AF11" s="599"/>
      <c r="AG11" s="599"/>
      <c r="AH11" s="599"/>
      <c r="AI11" s="599"/>
      <c r="AJ11" s="599"/>
      <c r="AK11" s="599"/>
      <c r="AL11" s="600" t="s">
        <v>113</v>
      </c>
      <c r="AM11" s="601"/>
      <c r="AN11" s="601"/>
      <c r="AO11" s="602"/>
      <c r="AP11" s="592" t="s">
        <v>231</v>
      </c>
      <c r="AQ11" s="593"/>
      <c r="AR11" s="593"/>
      <c r="AS11" s="593"/>
      <c r="AT11" s="593"/>
      <c r="AU11" s="593"/>
      <c r="AV11" s="593"/>
      <c r="AW11" s="593"/>
      <c r="AX11" s="593"/>
      <c r="AY11" s="593"/>
      <c r="AZ11" s="593"/>
      <c r="BA11" s="593"/>
      <c r="BB11" s="593"/>
      <c r="BC11" s="593"/>
      <c r="BD11" s="593"/>
      <c r="BE11" s="593"/>
      <c r="BF11" s="594"/>
      <c r="BG11" s="595">
        <v>23142</v>
      </c>
      <c r="BH11" s="596"/>
      <c r="BI11" s="596"/>
      <c r="BJ11" s="596"/>
      <c r="BK11" s="596"/>
      <c r="BL11" s="596"/>
      <c r="BM11" s="596"/>
      <c r="BN11" s="597"/>
      <c r="BO11" s="598">
        <v>2.2000000000000002</v>
      </c>
      <c r="BP11" s="598"/>
      <c r="BQ11" s="598"/>
      <c r="BR11" s="598"/>
      <c r="BS11" s="604" t="s">
        <v>113</v>
      </c>
      <c r="BT11" s="596"/>
      <c r="BU11" s="596"/>
      <c r="BV11" s="596"/>
      <c r="BW11" s="596"/>
      <c r="BX11" s="596"/>
      <c r="BY11" s="596"/>
      <c r="BZ11" s="596"/>
      <c r="CA11" s="596"/>
      <c r="CB11" s="605"/>
      <c r="CD11" s="609" t="s">
        <v>232</v>
      </c>
      <c r="CE11" s="610"/>
      <c r="CF11" s="610"/>
      <c r="CG11" s="610"/>
      <c r="CH11" s="610"/>
      <c r="CI11" s="610"/>
      <c r="CJ11" s="610"/>
      <c r="CK11" s="610"/>
      <c r="CL11" s="610"/>
      <c r="CM11" s="610"/>
      <c r="CN11" s="610"/>
      <c r="CO11" s="610"/>
      <c r="CP11" s="610"/>
      <c r="CQ11" s="611"/>
      <c r="CR11" s="595">
        <v>189042</v>
      </c>
      <c r="CS11" s="596"/>
      <c r="CT11" s="596"/>
      <c r="CU11" s="596"/>
      <c r="CV11" s="596"/>
      <c r="CW11" s="596"/>
      <c r="CX11" s="596"/>
      <c r="CY11" s="597"/>
      <c r="CZ11" s="598">
        <v>3</v>
      </c>
      <c r="DA11" s="598"/>
      <c r="DB11" s="598"/>
      <c r="DC11" s="598"/>
      <c r="DD11" s="604">
        <v>76314</v>
      </c>
      <c r="DE11" s="596"/>
      <c r="DF11" s="596"/>
      <c r="DG11" s="596"/>
      <c r="DH11" s="596"/>
      <c r="DI11" s="596"/>
      <c r="DJ11" s="596"/>
      <c r="DK11" s="596"/>
      <c r="DL11" s="596"/>
      <c r="DM11" s="596"/>
      <c r="DN11" s="596"/>
      <c r="DO11" s="596"/>
      <c r="DP11" s="597"/>
      <c r="DQ11" s="604">
        <v>115558</v>
      </c>
      <c r="DR11" s="596"/>
      <c r="DS11" s="596"/>
      <c r="DT11" s="596"/>
      <c r="DU11" s="596"/>
      <c r="DV11" s="596"/>
      <c r="DW11" s="596"/>
      <c r="DX11" s="596"/>
      <c r="DY11" s="596"/>
      <c r="DZ11" s="596"/>
      <c r="EA11" s="596"/>
      <c r="EB11" s="596"/>
      <c r="EC11" s="605"/>
    </row>
    <row r="12" spans="2:143" ht="11.25" customHeight="1" x14ac:dyDescent="0.15">
      <c r="B12" s="592" t="s">
        <v>233</v>
      </c>
      <c r="C12" s="593"/>
      <c r="D12" s="593"/>
      <c r="E12" s="593"/>
      <c r="F12" s="593"/>
      <c r="G12" s="593"/>
      <c r="H12" s="593"/>
      <c r="I12" s="593"/>
      <c r="J12" s="593"/>
      <c r="K12" s="593"/>
      <c r="L12" s="593"/>
      <c r="M12" s="593"/>
      <c r="N12" s="593"/>
      <c r="O12" s="593"/>
      <c r="P12" s="593"/>
      <c r="Q12" s="594"/>
      <c r="R12" s="595" t="s">
        <v>113</v>
      </c>
      <c r="S12" s="596"/>
      <c r="T12" s="596"/>
      <c r="U12" s="596"/>
      <c r="V12" s="596"/>
      <c r="W12" s="596"/>
      <c r="X12" s="596"/>
      <c r="Y12" s="597"/>
      <c r="Z12" s="598" t="s">
        <v>113</v>
      </c>
      <c r="AA12" s="598"/>
      <c r="AB12" s="598"/>
      <c r="AC12" s="598"/>
      <c r="AD12" s="599" t="s">
        <v>113</v>
      </c>
      <c r="AE12" s="599"/>
      <c r="AF12" s="599"/>
      <c r="AG12" s="599"/>
      <c r="AH12" s="599"/>
      <c r="AI12" s="599"/>
      <c r="AJ12" s="599"/>
      <c r="AK12" s="599"/>
      <c r="AL12" s="600" t="s">
        <v>113</v>
      </c>
      <c r="AM12" s="601"/>
      <c r="AN12" s="601"/>
      <c r="AO12" s="602"/>
      <c r="AP12" s="592" t="s">
        <v>234</v>
      </c>
      <c r="AQ12" s="593"/>
      <c r="AR12" s="593"/>
      <c r="AS12" s="593"/>
      <c r="AT12" s="593"/>
      <c r="AU12" s="593"/>
      <c r="AV12" s="593"/>
      <c r="AW12" s="593"/>
      <c r="AX12" s="593"/>
      <c r="AY12" s="593"/>
      <c r="AZ12" s="593"/>
      <c r="BA12" s="593"/>
      <c r="BB12" s="593"/>
      <c r="BC12" s="593"/>
      <c r="BD12" s="593"/>
      <c r="BE12" s="593"/>
      <c r="BF12" s="594"/>
      <c r="BG12" s="595">
        <v>527333</v>
      </c>
      <c r="BH12" s="596"/>
      <c r="BI12" s="596"/>
      <c r="BJ12" s="596"/>
      <c r="BK12" s="596"/>
      <c r="BL12" s="596"/>
      <c r="BM12" s="596"/>
      <c r="BN12" s="597"/>
      <c r="BO12" s="598">
        <v>50.8</v>
      </c>
      <c r="BP12" s="598"/>
      <c r="BQ12" s="598"/>
      <c r="BR12" s="598"/>
      <c r="BS12" s="604" t="s">
        <v>113</v>
      </c>
      <c r="BT12" s="596"/>
      <c r="BU12" s="596"/>
      <c r="BV12" s="596"/>
      <c r="BW12" s="596"/>
      <c r="BX12" s="596"/>
      <c r="BY12" s="596"/>
      <c r="BZ12" s="596"/>
      <c r="CA12" s="596"/>
      <c r="CB12" s="605"/>
      <c r="CD12" s="609" t="s">
        <v>235</v>
      </c>
      <c r="CE12" s="610"/>
      <c r="CF12" s="610"/>
      <c r="CG12" s="610"/>
      <c r="CH12" s="610"/>
      <c r="CI12" s="610"/>
      <c r="CJ12" s="610"/>
      <c r="CK12" s="610"/>
      <c r="CL12" s="610"/>
      <c r="CM12" s="610"/>
      <c r="CN12" s="610"/>
      <c r="CO12" s="610"/>
      <c r="CP12" s="610"/>
      <c r="CQ12" s="611"/>
      <c r="CR12" s="595">
        <v>19677</v>
      </c>
      <c r="CS12" s="596"/>
      <c r="CT12" s="596"/>
      <c r="CU12" s="596"/>
      <c r="CV12" s="596"/>
      <c r="CW12" s="596"/>
      <c r="CX12" s="596"/>
      <c r="CY12" s="597"/>
      <c r="CZ12" s="598">
        <v>0.3</v>
      </c>
      <c r="DA12" s="598"/>
      <c r="DB12" s="598"/>
      <c r="DC12" s="598"/>
      <c r="DD12" s="604">
        <v>2175</v>
      </c>
      <c r="DE12" s="596"/>
      <c r="DF12" s="596"/>
      <c r="DG12" s="596"/>
      <c r="DH12" s="596"/>
      <c r="DI12" s="596"/>
      <c r="DJ12" s="596"/>
      <c r="DK12" s="596"/>
      <c r="DL12" s="596"/>
      <c r="DM12" s="596"/>
      <c r="DN12" s="596"/>
      <c r="DO12" s="596"/>
      <c r="DP12" s="597"/>
      <c r="DQ12" s="604">
        <v>18290</v>
      </c>
      <c r="DR12" s="596"/>
      <c r="DS12" s="596"/>
      <c r="DT12" s="596"/>
      <c r="DU12" s="596"/>
      <c r="DV12" s="596"/>
      <c r="DW12" s="596"/>
      <c r="DX12" s="596"/>
      <c r="DY12" s="596"/>
      <c r="DZ12" s="596"/>
      <c r="EA12" s="596"/>
      <c r="EB12" s="596"/>
      <c r="EC12" s="605"/>
    </row>
    <row r="13" spans="2:143" ht="11.25" customHeight="1" x14ac:dyDescent="0.15">
      <c r="B13" s="592" t="s">
        <v>236</v>
      </c>
      <c r="C13" s="593"/>
      <c r="D13" s="593"/>
      <c r="E13" s="593"/>
      <c r="F13" s="593"/>
      <c r="G13" s="593"/>
      <c r="H13" s="593"/>
      <c r="I13" s="593"/>
      <c r="J13" s="593"/>
      <c r="K13" s="593"/>
      <c r="L13" s="593"/>
      <c r="M13" s="593"/>
      <c r="N13" s="593"/>
      <c r="O13" s="593"/>
      <c r="P13" s="593"/>
      <c r="Q13" s="594"/>
      <c r="R13" s="595">
        <v>14592</v>
      </c>
      <c r="S13" s="596"/>
      <c r="T13" s="596"/>
      <c r="U13" s="596"/>
      <c r="V13" s="596"/>
      <c r="W13" s="596"/>
      <c r="X13" s="596"/>
      <c r="Y13" s="597"/>
      <c r="Z13" s="598">
        <v>0.2</v>
      </c>
      <c r="AA13" s="598"/>
      <c r="AB13" s="598"/>
      <c r="AC13" s="598"/>
      <c r="AD13" s="599">
        <v>14592</v>
      </c>
      <c r="AE13" s="599"/>
      <c r="AF13" s="599"/>
      <c r="AG13" s="599"/>
      <c r="AH13" s="599"/>
      <c r="AI13" s="599"/>
      <c r="AJ13" s="599"/>
      <c r="AK13" s="599"/>
      <c r="AL13" s="600">
        <v>0.4</v>
      </c>
      <c r="AM13" s="601"/>
      <c r="AN13" s="601"/>
      <c r="AO13" s="602"/>
      <c r="AP13" s="592" t="s">
        <v>237</v>
      </c>
      <c r="AQ13" s="593"/>
      <c r="AR13" s="593"/>
      <c r="AS13" s="593"/>
      <c r="AT13" s="593"/>
      <c r="AU13" s="593"/>
      <c r="AV13" s="593"/>
      <c r="AW13" s="593"/>
      <c r="AX13" s="593"/>
      <c r="AY13" s="593"/>
      <c r="AZ13" s="593"/>
      <c r="BA13" s="593"/>
      <c r="BB13" s="593"/>
      <c r="BC13" s="593"/>
      <c r="BD13" s="593"/>
      <c r="BE13" s="593"/>
      <c r="BF13" s="594"/>
      <c r="BG13" s="595">
        <v>527266</v>
      </c>
      <c r="BH13" s="596"/>
      <c r="BI13" s="596"/>
      <c r="BJ13" s="596"/>
      <c r="BK13" s="596"/>
      <c r="BL13" s="596"/>
      <c r="BM13" s="596"/>
      <c r="BN13" s="597"/>
      <c r="BO13" s="598">
        <v>50.7</v>
      </c>
      <c r="BP13" s="598"/>
      <c r="BQ13" s="598"/>
      <c r="BR13" s="598"/>
      <c r="BS13" s="604" t="s">
        <v>113</v>
      </c>
      <c r="BT13" s="596"/>
      <c r="BU13" s="596"/>
      <c r="BV13" s="596"/>
      <c r="BW13" s="596"/>
      <c r="BX13" s="596"/>
      <c r="BY13" s="596"/>
      <c r="BZ13" s="596"/>
      <c r="CA13" s="596"/>
      <c r="CB13" s="605"/>
      <c r="CD13" s="609" t="s">
        <v>238</v>
      </c>
      <c r="CE13" s="610"/>
      <c r="CF13" s="610"/>
      <c r="CG13" s="610"/>
      <c r="CH13" s="610"/>
      <c r="CI13" s="610"/>
      <c r="CJ13" s="610"/>
      <c r="CK13" s="610"/>
      <c r="CL13" s="610"/>
      <c r="CM13" s="610"/>
      <c r="CN13" s="610"/>
      <c r="CO13" s="610"/>
      <c r="CP13" s="610"/>
      <c r="CQ13" s="611"/>
      <c r="CR13" s="595">
        <v>673969</v>
      </c>
      <c r="CS13" s="596"/>
      <c r="CT13" s="596"/>
      <c r="CU13" s="596"/>
      <c r="CV13" s="596"/>
      <c r="CW13" s="596"/>
      <c r="CX13" s="596"/>
      <c r="CY13" s="597"/>
      <c r="CZ13" s="598">
        <v>10.5</v>
      </c>
      <c r="DA13" s="598"/>
      <c r="DB13" s="598"/>
      <c r="DC13" s="598"/>
      <c r="DD13" s="604">
        <v>324881</v>
      </c>
      <c r="DE13" s="596"/>
      <c r="DF13" s="596"/>
      <c r="DG13" s="596"/>
      <c r="DH13" s="596"/>
      <c r="DI13" s="596"/>
      <c r="DJ13" s="596"/>
      <c r="DK13" s="596"/>
      <c r="DL13" s="596"/>
      <c r="DM13" s="596"/>
      <c r="DN13" s="596"/>
      <c r="DO13" s="596"/>
      <c r="DP13" s="597"/>
      <c r="DQ13" s="604">
        <v>392150</v>
      </c>
      <c r="DR13" s="596"/>
      <c r="DS13" s="596"/>
      <c r="DT13" s="596"/>
      <c r="DU13" s="596"/>
      <c r="DV13" s="596"/>
      <c r="DW13" s="596"/>
      <c r="DX13" s="596"/>
      <c r="DY13" s="596"/>
      <c r="DZ13" s="596"/>
      <c r="EA13" s="596"/>
      <c r="EB13" s="596"/>
      <c r="EC13" s="605"/>
    </row>
    <row r="14" spans="2:143" ht="11.25" customHeight="1" x14ac:dyDescent="0.15">
      <c r="B14" s="592" t="s">
        <v>239</v>
      </c>
      <c r="C14" s="593"/>
      <c r="D14" s="593"/>
      <c r="E14" s="593"/>
      <c r="F14" s="593"/>
      <c r="G14" s="593"/>
      <c r="H14" s="593"/>
      <c r="I14" s="593"/>
      <c r="J14" s="593"/>
      <c r="K14" s="593"/>
      <c r="L14" s="593"/>
      <c r="M14" s="593"/>
      <c r="N14" s="593"/>
      <c r="O14" s="593"/>
      <c r="P14" s="593"/>
      <c r="Q14" s="594"/>
      <c r="R14" s="595" t="s">
        <v>113</v>
      </c>
      <c r="S14" s="596"/>
      <c r="T14" s="596"/>
      <c r="U14" s="596"/>
      <c r="V14" s="596"/>
      <c r="W14" s="596"/>
      <c r="X14" s="596"/>
      <c r="Y14" s="597"/>
      <c r="Z14" s="598" t="s">
        <v>113</v>
      </c>
      <c r="AA14" s="598"/>
      <c r="AB14" s="598"/>
      <c r="AC14" s="598"/>
      <c r="AD14" s="599" t="s">
        <v>113</v>
      </c>
      <c r="AE14" s="599"/>
      <c r="AF14" s="599"/>
      <c r="AG14" s="599"/>
      <c r="AH14" s="599"/>
      <c r="AI14" s="599"/>
      <c r="AJ14" s="599"/>
      <c r="AK14" s="599"/>
      <c r="AL14" s="600" t="s">
        <v>113</v>
      </c>
      <c r="AM14" s="601"/>
      <c r="AN14" s="601"/>
      <c r="AO14" s="602"/>
      <c r="AP14" s="592" t="s">
        <v>240</v>
      </c>
      <c r="AQ14" s="593"/>
      <c r="AR14" s="593"/>
      <c r="AS14" s="593"/>
      <c r="AT14" s="593"/>
      <c r="AU14" s="593"/>
      <c r="AV14" s="593"/>
      <c r="AW14" s="593"/>
      <c r="AX14" s="593"/>
      <c r="AY14" s="593"/>
      <c r="AZ14" s="593"/>
      <c r="BA14" s="593"/>
      <c r="BB14" s="593"/>
      <c r="BC14" s="593"/>
      <c r="BD14" s="593"/>
      <c r="BE14" s="593"/>
      <c r="BF14" s="594"/>
      <c r="BG14" s="595">
        <v>38410</v>
      </c>
      <c r="BH14" s="596"/>
      <c r="BI14" s="596"/>
      <c r="BJ14" s="596"/>
      <c r="BK14" s="596"/>
      <c r="BL14" s="596"/>
      <c r="BM14" s="596"/>
      <c r="BN14" s="597"/>
      <c r="BO14" s="598">
        <v>3.7</v>
      </c>
      <c r="BP14" s="598"/>
      <c r="BQ14" s="598"/>
      <c r="BR14" s="598"/>
      <c r="BS14" s="604" t="s">
        <v>113</v>
      </c>
      <c r="BT14" s="596"/>
      <c r="BU14" s="596"/>
      <c r="BV14" s="596"/>
      <c r="BW14" s="596"/>
      <c r="BX14" s="596"/>
      <c r="BY14" s="596"/>
      <c r="BZ14" s="596"/>
      <c r="CA14" s="596"/>
      <c r="CB14" s="605"/>
      <c r="CD14" s="609" t="s">
        <v>241</v>
      </c>
      <c r="CE14" s="610"/>
      <c r="CF14" s="610"/>
      <c r="CG14" s="610"/>
      <c r="CH14" s="610"/>
      <c r="CI14" s="610"/>
      <c r="CJ14" s="610"/>
      <c r="CK14" s="610"/>
      <c r="CL14" s="610"/>
      <c r="CM14" s="610"/>
      <c r="CN14" s="610"/>
      <c r="CO14" s="610"/>
      <c r="CP14" s="610"/>
      <c r="CQ14" s="611"/>
      <c r="CR14" s="595">
        <v>500587</v>
      </c>
      <c r="CS14" s="596"/>
      <c r="CT14" s="596"/>
      <c r="CU14" s="596"/>
      <c r="CV14" s="596"/>
      <c r="CW14" s="596"/>
      <c r="CX14" s="596"/>
      <c r="CY14" s="597"/>
      <c r="CZ14" s="598">
        <v>7.8</v>
      </c>
      <c r="DA14" s="598"/>
      <c r="DB14" s="598"/>
      <c r="DC14" s="598"/>
      <c r="DD14" s="604">
        <v>215792</v>
      </c>
      <c r="DE14" s="596"/>
      <c r="DF14" s="596"/>
      <c r="DG14" s="596"/>
      <c r="DH14" s="596"/>
      <c r="DI14" s="596"/>
      <c r="DJ14" s="596"/>
      <c r="DK14" s="596"/>
      <c r="DL14" s="596"/>
      <c r="DM14" s="596"/>
      <c r="DN14" s="596"/>
      <c r="DO14" s="596"/>
      <c r="DP14" s="597"/>
      <c r="DQ14" s="604">
        <v>311678</v>
      </c>
      <c r="DR14" s="596"/>
      <c r="DS14" s="596"/>
      <c r="DT14" s="596"/>
      <c r="DU14" s="596"/>
      <c r="DV14" s="596"/>
      <c r="DW14" s="596"/>
      <c r="DX14" s="596"/>
      <c r="DY14" s="596"/>
      <c r="DZ14" s="596"/>
      <c r="EA14" s="596"/>
      <c r="EB14" s="596"/>
      <c r="EC14" s="605"/>
    </row>
    <row r="15" spans="2:143" ht="11.25" customHeight="1" x14ac:dyDescent="0.15">
      <c r="B15" s="592" t="s">
        <v>242</v>
      </c>
      <c r="C15" s="593"/>
      <c r="D15" s="593"/>
      <c r="E15" s="593"/>
      <c r="F15" s="593"/>
      <c r="G15" s="593"/>
      <c r="H15" s="593"/>
      <c r="I15" s="593"/>
      <c r="J15" s="593"/>
      <c r="K15" s="593"/>
      <c r="L15" s="593"/>
      <c r="M15" s="593"/>
      <c r="N15" s="593"/>
      <c r="O15" s="593"/>
      <c r="P15" s="593"/>
      <c r="Q15" s="594"/>
      <c r="R15" s="595">
        <v>3679</v>
      </c>
      <c r="S15" s="596"/>
      <c r="T15" s="596"/>
      <c r="U15" s="596"/>
      <c r="V15" s="596"/>
      <c r="W15" s="596"/>
      <c r="X15" s="596"/>
      <c r="Y15" s="597"/>
      <c r="Z15" s="598">
        <v>0.1</v>
      </c>
      <c r="AA15" s="598"/>
      <c r="AB15" s="598"/>
      <c r="AC15" s="598"/>
      <c r="AD15" s="599">
        <v>3679</v>
      </c>
      <c r="AE15" s="599"/>
      <c r="AF15" s="599"/>
      <c r="AG15" s="599"/>
      <c r="AH15" s="599"/>
      <c r="AI15" s="599"/>
      <c r="AJ15" s="599"/>
      <c r="AK15" s="599"/>
      <c r="AL15" s="600">
        <v>0.1</v>
      </c>
      <c r="AM15" s="601"/>
      <c r="AN15" s="601"/>
      <c r="AO15" s="602"/>
      <c r="AP15" s="592" t="s">
        <v>243</v>
      </c>
      <c r="AQ15" s="593"/>
      <c r="AR15" s="593"/>
      <c r="AS15" s="593"/>
      <c r="AT15" s="593"/>
      <c r="AU15" s="593"/>
      <c r="AV15" s="593"/>
      <c r="AW15" s="593"/>
      <c r="AX15" s="593"/>
      <c r="AY15" s="593"/>
      <c r="AZ15" s="593"/>
      <c r="BA15" s="593"/>
      <c r="BB15" s="593"/>
      <c r="BC15" s="593"/>
      <c r="BD15" s="593"/>
      <c r="BE15" s="593"/>
      <c r="BF15" s="594"/>
      <c r="BG15" s="595">
        <v>58321</v>
      </c>
      <c r="BH15" s="596"/>
      <c r="BI15" s="596"/>
      <c r="BJ15" s="596"/>
      <c r="BK15" s="596"/>
      <c r="BL15" s="596"/>
      <c r="BM15" s="596"/>
      <c r="BN15" s="597"/>
      <c r="BO15" s="598">
        <v>5.6</v>
      </c>
      <c r="BP15" s="598"/>
      <c r="BQ15" s="598"/>
      <c r="BR15" s="598"/>
      <c r="BS15" s="604" t="s">
        <v>113</v>
      </c>
      <c r="BT15" s="596"/>
      <c r="BU15" s="596"/>
      <c r="BV15" s="596"/>
      <c r="BW15" s="596"/>
      <c r="BX15" s="596"/>
      <c r="BY15" s="596"/>
      <c r="BZ15" s="596"/>
      <c r="CA15" s="596"/>
      <c r="CB15" s="605"/>
      <c r="CD15" s="609" t="s">
        <v>244</v>
      </c>
      <c r="CE15" s="610"/>
      <c r="CF15" s="610"/>
      <c r="CG15" s="610"/>
      <c r="CH15" s="610"/>
      <c r="CI15" s="610"/>
      <c r="CJ15" s="610"/>
      <c r="CK15" s="610"/>
      <c r="CL15" s="610"/>
      <c r="CM15" s="610"/>
      <c r="CN15" s="610"/>
      <c r="CO15" s="610"/>
      <c r="CP15" s="610"/>
      <c r="CQ15" s="611"/>
      <c r="CR15" s="595">
        <v>498632</v>
      </c>
      <c r="CS15" s="596"/>
      <c r="CT15" s="596"/>
      <c r="CU15" s="596"/>
      <c r="CV15" s="596"/>
      <c r="CW15" s="596"/>
      <c r="CX15" s="596"/>
      <c r="CY15" s="597"/>
      <c r="CZ15" s="598">
        <v>7.8</v>
      </c>
      <c r="DA15" s="598"/>
      <c r="DB15" s="598"/>
      <c r="DC15" s="598"/>
      <c r="DD15" s="604">
        <v>71532</v>
      </c>
      <c r="DE15" s="596"/>
      <c r="DF15" s="596"/>
      <c r="DG15" s="596"/>
      <c r="DH15" s="596"/>
      <c r="DI15" s="596"/>
      <c r="DJ15" s="596"/>
      <c r="DK15" s="596"/>
      <c r="DL15" s="596"/>
      <c r="DM15" s="596"/>
      <c r="DN15" s="596"/>
      <c r="DO15" s="596"/>
      <c r="DP15" s="597"/>
      <c r="DQ15" s="604">
        <v>441426</v>
      </c>
      <c r="DR15" s="596"/>
      <c r="DS15" s="596"/>
      <c r="DT15" s="596"/>
      <c r="DU15" s="596"/>
      <c r="DV15" s="596"/>
      <c r="DW15" s="596"/>
      <c r="DX15" s="596"/>
      <c r="DY15" s="596"/>
      <c r="DZ15" s="596"/>
      <c r="EA15" s="596"/>
      <c r="EB15" s="596"/>
      <c r="EC15" s="605"/>
    </row>
    <row r="16" spans="2:143" ht="11.25" customHeight="1" x14ac:dyDescent="0.15">
      <c r="B16" s="592" t="s">
        <v>245</v>
      </c>
      <c r="C16" s="593"/>
      <c r="D16" s="593"/>
      <c r="E16" s="593"/>
      <c r="F16" s="593"/>
      <c r="G16" s="593"/>
      <c r="H16" s="593"/>
      <c r="I16" s="593"/>
      <c r="J16" s="593"/>
      <c r="K16" s="593"/>
      <c r="L16" s="593"/>
      <c r="M16" s="593"/>
      <c r="N16" s="593"/>
      <c r="O16" s="593"/>
      <c r="P16" s="593"/>
      <c r="Q16" s="594"/>
      <c r="R16" s="595">
        <v>2862671</v>
      </c>
      <c r="S16" s="596"/>
      <c r="T16" s="596"/>
      <c r="U16" s="596"/>
      <c r="V16" s="596"/>
      <c r="W16" s="596"/>
      <c r="X16" s="596"/>
      <c r="Y16" s="597"/>
      <c r="Z16" s="598">
        <v>43.2</v>
      </c>
      <c r="AA16" s="598"/>
      <c r="AB16" s="598"/>
      <c r="AC16" s="598"/>
      <c r="AD16" s="599">
        <v>2587200</v>
      </c>
      <c r="AE16" s="599"/>
      <c r="AF16" s="599"/>
      <c r="AG16" s="599"/>
      <c r="AH16" s="599"/>
      <c r="AI16" s="599"/>
      <c r="AJ16" s="599"/>
      <c r="AK16" s="599"/>
      <c r="AL16" s="600">
        <v>64.599999999999994</v>
      </c>
      <c r="AM16" s="601"/>
      <c r="AN16" s="601"/>
      <c r="AO16" s="602"/>
      <c r="AP16" s="592" t="s">
        <v>246</v>
      </c>
      <c r="AQ16" s="593"/>
      <c r="AR16" s="593"/>
      <c r="AS16" s="593"/>
      <c r="AT16" s="593"/>
      <c r="AU16" s="593"/>
      <c r="AV16" s="593"/>
      <c r="AW16" s="593"/>
      <c r="AX16" s="593"/>
      <c r="AY16" s="593"/>
      <c r="AZ16" s="593"/>
      <c r="BA16" s="593"/>
      <c r="BB16" s="593"/>
      <c r="BC16" s="593"/>
      <c r="BD16" s="593"/>
      <c r="BE16" s="593"/>
      <c r="BF16" s="594"/>
      <c r="BG16" s="595" t="s">
        <v>113</v>
      </c>
      <c r="BH16" s="596"/>
      <c r="BI16" s="596"/>
      <c r="BJ16" s="596"/>
      <c r="BK16" s="596"/>
      <c r="BL16" s="596"/>
      <c r="BM16" s="596"/>
      <c r="BN16" s="597"/>
      <c r="BO16" s="598" t="s">
        <v>113</v>
      </c>
      <c r="BP16" s="598"/>
      <c r="BQ16" s="598"/>
      <c r="BR16" s="598"/>
      <c r="BS16" s="604" t="s">
        <v>113</v>
      </c>
      <c r="BT16" s="596"/>
      <c r="BU16" s="596"/>
      <c r="BV16" s="596"/>
      <c r="BW16" s="596"/>
      <c r="BX16" s="596"/>
      <c r="BY16" s="596"/>
      <c r="BZ16" s="596"/>
      <c r="CA16" s="596"/>
      <c r="CB16" s="605"/>
      <c r="CD16" s="609" t="s">
        <v>247</v>
      </c>
      <c r="CE16" s="610"/>
      <c r="CF16" s="610"/>
      <c r="CG16" s="610"/>
      <c r="CH16" s="610"/>
      <c r="CI16" s="610"/>
      <c r="CJ16" s="610"/>
      <c r="CK16" s="610"/>
      <c r="CL16" s="610"/>
      <c r="CM16" s="610"/>
      <c r="CN16" s="610"/>
      <c r="CO16" s="610"/>
      <c r="CP16" s="610"/>
      <c r="CQ16" s="611"/>
      <c r="CR16" s="595">
        <v>25317</v>
      </c>
      <c r="CS16" s="596"/>
      <c r="CT16" s="596"/>
      <c r="CU16" s="596"/>
      <c r="CV16" s="596"/>
      <c r="CW16" s="596"/>
      <c r="CX16" s="596"/>
      <c r="CY16" s="597"/>
      <c r="CZ16" s="598">
        <v>0.4</v>
      </c>
      <c r="DA16" s="598"/>
      <c r="DB16" s="598"/>
      <c r="DC16" s="598"/>
      <c r="DD16" s="604" t="s">
        <v>113</v>
      </c>
      <c r="DE16" s="596"/>
      <c r="DF16" s="596"/>
      <c r="DG16" s="596"/>
      <c r="DH16" s="596"/>
      <c r="DI16" s="596"/>
      <c r="DJ16" s="596"/>
      <c r="DK16" s="596"/>
      <c r="DL16" s="596"/>
      <c r="DM16" s="596"/>
      <c r="DN16" s="596"/>
      <c r="DO16" s="596"/>
      <c r="DP16" s="597"/>
      <c r="DQ16" s="604">
        <v>3324</v>
      </c>
      <c r="DR16" s="596"/>
      <c r="DS16" s="596"/>
      <c r="DT16" s="596"/>
      <c r="DU16" s="596"/>
      <c r="DV16" s="596"/>
      <c r="DW16" s="596"/>
      <c r="DX16" s="596"/>
      <c r="DY16" s="596"/>
      <c r="DZ16" s="596"/>
      <c r="EA16" s="596"/>
      <c r="EB16" s="596"/>
      <c r="EC16" s="605"/>
    </row>
    <row r="17" spans="2:133" ht="11.25" customHeight="1" x14ac:dyDescent="0.15">
      <c r="B17" s="592" t="s">
        <v>248</v>
      </c>
      <c r="C17" s="593"/>
      <c r="D17" s="593"/>
      <c r="E17" s="593"/>
      <c r="F17" s="593"/>
      <c r="G17" s="593"/>
      <c r="H17" s="593"/>
      <c r="I17" s="593"/>
      <c r="J17" s="593"/>
      <c r="K17" s="593"/>
      <c r="L17" s="593"/>
      <c r="M17" s="593"/>
      <c r="N17" s="593"/>
      <c r="O17" s="593"/>
      <c r="P17" s="593"/>
      <c r="Q17" s="594"/>
      <c r="R17" s="595">
        <v>2587200</v>
      </c>
      <c r="S17" s="596"/>
      <c r="T17" s="596"/>
      <c r="U17" s="596"/>
      <c r="V17" s="596"/>
      <c r="W17" s="596"/>
      <c r="X17" s="596"/>
      <c r="Y17" s="597"/>
      <c r="Z17" s="598">
        <v>39.1</v>
      </c>
      <c r="AA17" s="598"/>
      <c r="AB17" s="598"/>
      <c r="AC17" s="598"/>
      <c r="AD17" s="599">
        <v>2587200</v>
      </c>
      <c r="AE17" s="599"/>
      <c r="AF17" s="599"/>
      <c r="AG17" s="599"/>
      <c r="AH17" s="599"/>
      <c r="AI17" s="599"/>
      <c r="AJ17" s="599"/>
      <c r="AK17" s="599"/>
      <c r="AL17" s="600">
        <v>64.599999999999994</v>
      </c>
      <c r="AM17" s="601"/>
      <c r="AN17" s="601"/>
      <c r="AO17" s="602"/>
      <c r="AP17" s="592" t="s">
        <v>249</v>
      </c>
      <c r="AQ17" s="593"/>
      <c r="AR17" s="593"/>
      <c r="AS17" s="593"/>
      <c r="AT17" s="593"/>
      <c r="AU17" s="593"/>
      <c r="AV17" s="593"/>
      <c r="AW17" s="593"/>
      <c r="AX17" s="593"/>
      <c r="AY17" s="593"/>
      <c r="AZ17" s="593"/>
      <c r="BA17" s="593"/>
      <c r="BB17" s="593"/>
      <c r="BC17" s="593"/>
      <c r="BD17" s="593"/>
      <c r="BE17" s="593"/>
      <c r="BF17" s="594"/>
      <c r="BG17" s="595" t="s">
        <v>113</v>
      </c>
      <c r="BH17" s="596"/>
      <c r="BI17" s="596"/>
      <c r="BJ17" s="596"/>
      <c r="BK17" s="596"/>
      <c r="BL17" s="596"/>
      <c r="BM17" s="596"/>
      <c r="BN17" s="597"/>
      <c r="BO17" s="598" t="s">
        <v>113</v>
      </c>
      <c r="BP17" s="598"/>
      <c r="BQ17" s="598"/>
      <c r="BR17" s="598"/>
      <c r="BS17" s="604" t="s">
        <v>113</v>
      </c>
      <c r="BT17" s="596"/>
      <c r="BU17" s="596"/>
      <c r="BV17" s="596"/>
      <c r="BW17" s="596"/>
      <c r="BX17" s="596"/>
      <c r="BY17" s="596"/>
      <c r="BZ17" s="596"/>
      <c r="CA17" s="596"/>
      <c r="CB17" s="605"/>
      <c r="CD17" s="609" t="s">
        <v>250</v>
      </c>
      <c r="CE17" s="610"/>
      <c r="CF17" s="610"/>
      <c r="CG17" s="610"/>
      <c r="CH17" s="610"/>
      <c r="CI17" s="610"/>
      <c r="CJ17" s="610"/>
      <c r="CK17" s="610"/>
      <c r="CL17" s="610"/>
      <c r="CM17" s="610"/>
      <c r="CN17" s="610"/>
      <c r="CO17" s="610"/>
      <c r="CP17" s="610"/>
      <c r="CQ17" s="611"/>
      <c r="CR17" s="595">
        <v>798035</v>
      </c>
      <c r="CS17" s="596"/>
      <c r="CT17" s="596"/>
      <c r="CU17" s="596"/>
      <c r="CV17" s="596"/>
      <c r="CW17" s="596"/>
      <c r="CX17" s="596"/>
      <c r="CY17" s="597"/>
      <c r="CZ17" s="598">
        <v>12.5</v>
      </c>
      <c r="DA17" s="598"/>
      <c r="DB17" s="598"/>
      <c r="DC17" s="598"/>
      <c r="DD17" s="604" t="s">
        <v>113</v>
      </c>
      <c r="DE17" s="596"/>
      <c r="DF17" s="596"/>
      <c r="DG17" s="596"/>
      <c r="DH17" s="596"/>
      <c r="DI17" s="596"/>
      <c r="DJ17" s="596"/>
      <c r="DK17" s="596"/>
      <c r="DL17" s="596"/>
      <c r="DM17" s="596"/>
      <c r="DN17" s="596"/>
      <c r="DO17" s="596"/>
      <c r="DP17" s="597"/>
      <c r="DQ17" s="604">
        <v>796545</v>
      </c>
      <c r="DR17" s="596"/>
      <c r="DS17" s="596"/>
      <c r="DT17" s="596"/>
      <c r="DU17" s="596"/>
      <c r="DV17" s="596"/>
      <c r="DW17" s="596"/>
      <c r="DX17" s="596"/>
      <c r="DY17" s="596"/>
      <c r="DZ17" s="596"/>
      <c r="EA17" s="596"/>
      <c r="EB17" s="596"/>
      <c r="EC17" s="605"/>
    </row>
    <row r="18" spans="2:133" ht="11.25" customHeight="1" x14ac:dyDescent="0.15">
      <c r="B18" s="592" t="s">
        <v>251</v>
      </c>
      <c r="C18" s="593"/>
      <c r="D18" s="593"/>
      <c r="E18" s="593"/>
      <c r="F18" s="593"/>
      <c r="G18" s="593"/>
      <c r="H18" s="593"/>
      <c r="I18" s="593"/>
      <c r="J18" s="593"/>
      <c r="K18" s="593"/>
      <c r="L18" s="593"/>
      <c r="M18" s="593"/>
      <c r="N18" s="593"/>
      <c r="O18" s="593"/>
      <c r="P18" s="593"/>
      <c r="Q18" s="594"/>
      <c r="R18" s="595">
        <v>275471</v>
      </c>
      <c r="S18" s="596"/>
      <c r="T18" s="596"/>
      <c r="U18" s="596"/>
      <c r="V18" s="596"/>
      <c r="W18" s="596"/>
      <c r="X18" s="596"/>
      <c r="Y18" s="597"/>
      <c r="Z18" s="598">
        <v>4.2</v>
      </c>
      <c r="AA18" s="598"/>
      <c r="AB18" s="598"/>
      <c r="AC18" s="598"/>
      <c r="AD18" s="599" t="s">
        <v>113</v>
      </c>
      <c r="AE18" s="599"/>
      <c r="AF18" s="599"/>
      <c r="AG18" s="599"/>
      <c r="AH18" s="599"/>
      <c r="AI18" s="599"/>
      <c r="AJ18" s="599"/>
      <c r="AK18" s="599"/>
      <c r="AL18" s="600" t="s">
        <v>113</v>
      </c>
      <c r="AM18" s="601"/>
      <c r="AN18" s="601"/>
      <c r="AO18" s="602"/>
      <c r="AP18" s="592" t="s">
        <v>252</v>
      </c>
      <c r="AQ18" s="593"/>
      <c r="AR18" s="593"/>
      <c r="AS18" s="593"/>
      <c r="AT18" s="593"/>
      <c r="AU18" s="593"/>
      <c r="AV18" s="593"/>
      <c r="AW18" s="593"/>
      <c r="AX18" s="593"/>
      <c r="AY18" s="593"/>
      <c r="AZ18" s="593"/>
      <c r="BA18" s="593"/>
      <c r="BB18" s="593"/>
      <c r="BC18" s="593"/>
      <c r="BD18" s="593"/>
      <c r="BE18" s="593"/>
      <c r="BF18" s="594"/>
      <c r="BG18" s="595" t="s">
        <v>113</v>
      </c>
      <c r="BH18" s="596"/>
      <c r="BI18" s="596"/>
      <c r="BJ18" s="596"/>
      <c r="BK18" s="596"/>
      <c r="BL18" s="596"/>
      <c r="BM18" s="596"/>
      <c r="BN18" s="597"/>
      <c r="BO18" s="598" t="s">
        <v>113</v>
      </c>
      <c r="BP18" s="598"/>
      <c r="BQ18" s="598"/>
      <c r="BR18" s="598"/>
      <c r="BS18" s="604" t="s">
        <v>113</v>
      </c>
      <c r="BT18" s="596"/>
      <c r="BU18" s="596"/>
      <c r="BV18" s="596"/>
      <c r="BW18" s="596"/>
      <c r="BX18" s="596"/>
      <c r="BY18" s="596"/>
      <c r="BZ18" s="596"/>
      <c r="CA18" s="596"/>
      <c r="CB18" s="605"/>
      <c r="CD18" s="609" t="s">
        <v>253</v>
      </c>
      <c r="CE18" s="610"/>
      <c r="CF18" s="610"/>
      <c r="CG18" s="610"/>
      <c r="CH18" s="610"/>
      <c r="CI18" s="610"/>
      <c r="CJ18" s="610"/>
      <c r="CK18" s="610"/>
      <c r="CL18" s="610"/>
      <c r="CM18" s="610"/>
      <c r="CN18" s="610"/>
      <c r="CO18" s="610"/>
      <c r="CP18" s="610"/>
      <c r="CQ18" s="611"/>
      <c r="CR18" s="595" t="s">
        <v>113</v>
      </c>
      <c r="CS18" s="596"/>
      <c r="CT18" s="596"/>
      <c r="CU18" s="596"/>
      <c r="CV18" s="596"/>
      <c r="CW18" s="596"/>
      <c r="CX18" s="596"/>
      <c r="CY18" s="597"/>
      <c r="CZ18" s="598" t="s">
        <v>113</v>
      </c>
      <c r="DA18" s="598"/>
      <c r="DB18" s="598"/>
      <c r="DC18" s="598"/>
      <c r="DD18" s="604" t="s">
        <v>113</v>
      </c>
      <c r="DE18" s="596"/>
      <c r="DF18" s="596"/>
      <c r="DG18" s="596"/>
      <c r="DH18" s="596"/>
      <c r="DI18" s="596"/>
      <c r="DJ18" s="596"/>
      <c r="DK18" s="596"/>
      <c r="DL18" s="596"/>
      <c r="DM18" s="596"/>
      <c r="DN18" s="596"/>
      <c r="DO18" s="596"/>
      <c r="DP18" s="597"/>
      <c r="DQ18" s="604" t="s">
        <v>113</v>
      </c>
      <c r="DR18" s="596"/>
      <c r="DS18" s="596"/>
      <c r="DT18" s="596"/>
      <c r="DU18" s="596"/>
      <c r="DV18" s="596"/>
      <c r="DW18" s="596"/>
      <c r="DX18" s="596"/>
      <c r="DY18" s="596"/>
      <c r="DZ18" s="596"/>
      <c r="EA18" s="596"/>
      <c r="EB18" s="596"/>
      <c r="EC18" s="605"/>
    </row>
    <row r="19" spans="2:133" ht="11.25" customHeight="1" x14ac:dyDescent="0.15">
      <c r="B19" s="592" t="s">
        <v>254</v>
      </c>
      <c r="C19" s="593"/>
      <c r="D19" s="593"/>
      <c r="E19" s="593"/>
      <c r="F19" s="593"/>
      <c r="G19" s="593"/>
      <c r="H19" s="593"/>
      <c r="I19" s="593"/>
      <c r="J19" s="593"/>
      <c r="K19" s="593"/>
      <c r="L19" s="593"/>
      <c r="M19" s="593"/>
      <c r="N19" s="593"/>
      <c r="O19" s="593"/>
      <c r="P19" s="593"/>
      <c r="Q19" s="594"/>
      <c r="R19" s="595" t="s">
        <v>113</v>
      </c>
      <c r="S19" s="596"/>
      <c r="T19" s="596"/>
      <c r="U19" s="596"/>
      <c r="V19" s="596"/>
      <c r="W19" s="596"/>
      <c r="X19" s="596"/>
      <c r="Y19" s="597"/>
      <c r="Z19" s="598" t="s">
        <v>113</v>
      </c>
      <c r="AA19" s="598"/>
      <c r="AB19" s="598"/>
      <c r="AC19" s="598"/>
      <c r="AD19" s="599" t="s">
        <v>113</v>
      </c>
      <c r="AE19" s="599"/>
      <c r="AF19" s="599"/>
      <c r="AG19" s="599"/>
      <c r="AH19" s="599"/>
      <c r="AI19" s="599"/>
      <c r="AJ19" s="599"/>
      <c r="AK19" s="599"/>
      <c r="AL19" s="600" t="s">
        <v>113</v>
      </c>
      <c r="AM19" s="601"/>
      <c r="AN19" s="601"/>
      <c r="AO19" s="602"/>
      <c r="AP19" s="592" t="s">
        <v>255</v>
      </c>
      <c r="AQ19" s="593"/>
      <c r="AR19" s="593"/>
      <c r="AS19" s="593"/>
      <c r="AT19" s="593"/>
      <c r="AU19" s="593"/>
      <c r="AV19" s="593"/>
      <c r="AW19" s="593"/>
      <c r="AX19" s="593"/>
      <c r="AY19" s="593"/>
      <c r="AZ19" s="593"/>
      <c r="BA19" s="593"/>
      <c r="BB19" s="593"/>
      <c r="BC19" s="593"/>
      <c r="BD19" s="593"/>
      <c r="BE19" s="593"/>
      <c r="BF19" s="594"/>
      <c r="BG19" s="595" t="s">
        <v>113</v>
      </c>
      <c r="BH19" s="596"/>
      <c r="BI19" s="596"/>
      <c r="BJ19" s="596"/>
      <c r="BK19" s="596"/>
      <c r="BL19" s="596"/>
      <c r="BM19" s="596"/>
      <c r="BN19" s="597"/>
      <c r="BO19" s="598" t="s">
        <v>113</v>
      </c>
      <c r="BP19" s="598"/>
      <c r="BQ19" s="598"/>
      <c r="BR19" s="598"/>
      <c r="BS19" s="604" t="s">
        <v>113</v>
      </c>
      <c r="BT19" s="596"/>
      <c r="BU19" s="596"/>
      <c r="BV19" s="596"/>
      <c r="BW19" s="596"/>
      <c r="BX19" s="596"/>
      <c r="BY19" s="596"/>
      <c r="BZ19" s="596"/>
      <c r="CA19" s="596"/>
      <c r="CB19" s="605"/>
      <c r="CD19" s="609" t="s">
        <v>256</v>
      </c>
      <c r="CE19" s="610"/>
      <c r="CF19" s="610"/>
      <c r="CG19" s="610"/>
      <c r="CH19" s="610"/>
      <c r="CI19" s="610"/>
      <c r="CJ19" s="610"/>
      <c r="CK19" s="610"/>
      <c r="CL19" s="610"/>
      <c r="CM19" s="610"/>
      <c r="CN19" s="610"/>
      <c r="CO19" s="610"/>
      <c r="CP19" s="610"/>
      <c r="CQ19" s="611"/>
      <c r="CR19" s="595" t="s">
        <v>113</v>
      </c>
      <c r="CS19" s="596"/>
      <c r="CT19" s="596"/>
      <c r="CU19" s="596"/>
      <c r="CV19" s="596"/>
      <c r="CW19" s="596"/>
      <c r="CX19" s="596"/>
      <c r="CY19" s="597"/>
      <c r="CZ19" s="598" t="s">
        <v>113</v>
      </c>
      <c r="DA19" s="598"/>
      <c r="DB19" s="598"/>
      <c r="DC19" s="598"/>
      <c r="DD19" s="604" t="s">
        <v>113</v>
      </c>
      <c r="DE19" s="596"/>
      <c r="DF19" s="596"/>
      <c r="DG19" s="596"/>
      <c r="DH19" s="596"/>
      <c r="DI19" s="596"/>
      <c r="DJ19" s="596"/>
      <c r="DK19" s="596"/>
      <c r="DL19" s="596"/>
      <c r="DM19" s="596"/>
      <c r="DN19" s="596"/>
      <c r="DO19" s="596"/>
      <c r="DP19" s="597"/>
      <c r="DQ19" s="604" t="s">
        <v>113</v>
      </c>
      <c r="DR19" s="596"/>
      <c r="DS19" s="596"/>
      <c r="DT19" s="596"/>
      <c r="DU19" s="596"/>
      <c r="DV19" s="596"/>
      <c r="DW19" s="596"/>
      <c r="DX19" s="596"/>
      <c r="DY19" s="596"/>
      <c r="DZ19" s="596"/>
      <c r="EA19" s="596"/>
      <c r="EB19" s="596"/>
      <c r="EC19" s="605"/>
    </row>
    <row r="20" spans="2:133" ht="11.25" customHeight="1" x14ac:dyDescent="0.15">
      <c r="B20" s="592" t="s">
        <v>257</v>
      </c>
      <c r="C20" s="593"/>
      <c r="D20" s="593"/>
      <c r="E20" s="593"/>
      <c r="F20" s="593"/>
      <c r="G20" s="593"/>
      <c r="H20" s="593"/>
      <c r="I20" s="593"/>
      <c r="J20" s="593"/>
      <c r="K20" s="593"/>
      <c r="L20" s="593"/>
      <c r="M20" s="593"/>
      <c r="N20" s="593"/>
      <c r="O20" s="593"/>
      <c r="P20" s="593"/>
      <c r="Q20" s="594"/>
      <c r="R20" s="595">
        <v>4153454</v>
      </c>
      <c r="S20" s="596"/>
      <c r="T20" s="596"/>
      <c r="U20" s="596"/>
      <c r="V20" s="596"/>
      <c r="W20" s="596"/>
      <c r="X20" s="596"/>
      <c r="Y20" s="597"/>
      <c r="Z20" s="598">
        <v>62.7</v>
      </c>
      <c r="AA20" s="598"/>
      <c r="AB20" s="598"/>
      <c r="AC20" s="598"/>
      <c r="AD20" s="599">
        <v>3877983</v>
      </c>
      <c r="AE20" s="599"/>
      <c r="AF20" s="599"/>
      <c r="AG20" s="599"/>
      <c r="AH20" s="599"/>
      <c r="AI20" s="599"/>
      <c r="AJ20" s="599"/>
      <c r="AK20" s="599"/>
      <c r="AL20" s="600">
        <v>96.8</v>
      </c>
      <c r="AM20" s="601"/>
      <c r="AN20" s="601"/>
      <c r="AO20" s="602"/>
      <c r="AP20" s="592" t="s">
        <v>258</v>
      </c>
      <c r="AQ20" s="593"/>
      <c r="AR20" s="593"/>
      <c r="AS20" s="593"/>
      <c r="AT20" s="593"/>
      <c r="AU20" s="593"/>
      <c r="AV20" s="593"/>
      <c r="AW20" s="593"/>
      <c r="AX20" s="593"/>
      <c r="AY20" s="593"/>
      <c r="AZ20" s="593"/>
      <c r="BA20" s="593"/>
      <c r="BB20" s="593"/>
      <c r="BC20" s="593"/>
      <c r="BD20" s="593"/>
      <c r="BE20" s="593"/>
      <c r="BF20" s="594"/>
      <c r="BG20" s="595" t="s">
        <v>113</v>
      </c>
      <c r="BH20" s="596"/>
      <c r="BI20" s="596"/>
      <c r="BJ20" s="596"/>
      <c r="BK20" s="596"/>
      <c r="BL20" s="596"/>
      <c r="BM20" s="596"/>
      <c r="BN20" s="597"/>
      <c r="BO20" s="598" t="s">
        <v>113</v>
      </c>
      <c r="BP20" s="598"/>
      <c r="BQ20" s="598"/>
      <c r="BR20" s="598"/>
      <c r="BS20" s="604" t="s">
        <v>113</v>
      </c>
      <c r="BT20" s="596"/>
      <c r="BU20" s="596"/>
      <c r="BV20" s="596"/>
      <c r="BW20" s="596"/>
      <c r="BX20" s="596"/>
      <c r="BY20" s="596"/>
      <c r="BZ20" s="596"/>
      <c r="CA20" s="596"/>
      <c r="CB20" s="605"/>
      <c r="CD20" s="609" t="s">
        <v>259</v>
      </c>
      <c r="CE20" s="610"/>
      <c r="CF20" s="610"/>
      <c r="CG20" s="610"/>
      <c r="CH20" s="610"/>
      <c r="CI20" s="610"/>
      <c r="CJ20" s="610"/>
      <c r="CK20" s="610"/>
      <c r="CL20" s="610"/>
      <c r="CM20" s="610"/>
      <c r="CN20" s="610"/>
      <c r="CO20" s="610"/>
      <c r="CP20" s="610"/>
      <c r="CQ20" s="611"/>
      <c r="CR20" s="595">
        <v>6389602</v>
      </c>
      <c r="CS20" s="596"/>
      <c r="CT20" s="596"/>
      <c r="CU20" s="596"/>
      <c r="CV20" s="596"/>
      <c r="CW20" s="596"/>
      <c r="CX20" s="596"/>
      <c r="CY20" s="597"/>
      <c r="CZ20" s="598">
        <v>100</v>
      </c>
      <c r="DA20" s="598"/>
      <c r="DB20" s="598"/>
      <c r="DC20" s="598"/>
      <c r="DD20" s="604">
        <v>736085</v>
      </c>
      <c r="DE20" s="596"/>
      <c r="DF20" s="596"/>
      <c r="DG20" s="596"/>
      <c r="DH20" s="596"/>
      <c r="DI20" s="596"/>
      <c r="DJ20" s="596"/>
      <c r="DK20" s="596"/>
      <c r="DL20" s="596"/>
      <c r="DM20" s="596"/>
      <c r="DN20" s="596"/>
      <c r="DO20" s="596"/>
      <c r="DP20" s="597"/>
      <c r="DQ20" s="604">
        <v>4774277</v>
      </c>
      <c r="DR20" s="596"/>
      <c r="DS20" s="596"/>
      <c r="DT20" s="596"/>
      <c r="DU20" s="596"/>
      <c r="DV20" s="596"/>
      <c r="DW20" s="596"/>
      <c r="DX20" s="596"/>
      <c r="DY20" s="596"/>
      <c r="DZ20" s="596"/>
      <c r="EA20" s="596"/>
      <c r="EB20" s="596"/>
      <c r="EC20" s="605"/>
    </row>
    <row r="21" spans="2:133" ht="11.25" customHeight="1" x14ac:dyDescent="0.15">
      <c r="B21" s="592" t="s">
        <v>260</v>
      </c>
      <c r="C21" s="593"/>
      <c r="D21" s="593"/>
      <c r="E21" s="593"/>
      <c r="F21" s="593"/>
      <c r="G21" s="593"/>
      <c r="H21" s="593"/>
      <c r="I21" s="593"/>
      <c r="J21" s="593"/>
      <c r="K21" s="593"/>
      <c r="L21" s="593"/>
      <c r="M21" s="593"/>
      <c r="N21" s="593"/>
      <c r="O21" s="593"/>
      <c r="P21" s="593"/>
      <c r="Q21" s="594"/>
      <c r="R21" s="595">
        <v>940</v>
      </c>
      <c r="S21" s="596"/>
      <c r="T21" s="596"/>
      <c r="U21" s="596"/>
      <c r="V21" s="596"/>
      <c r="W21" s="596"/>
      <c r="X21" s="596"/>
      <c r="Y21" s="597"/>
      <c r="Z21" s="598">
        <v>0</v>
      </c>
      <c r="AA21" s="598"/>
      <c r="AB21" s="598"/>
      <c r="AC21" s="598"/>
      <c r="AD21" s="599">
        <v>940</v>
      </c>
      <c r="AE21" s="599"/>
      <c r="AF21" s="599"/>
      <c r="AG21" s="599"/>
      <c r="AH21" s="599"/>
      <c r="AI21" s="599"/>
      <c r="AJ21" s="599"/>
      <c r="AK21" s="599"/>
      <c r="AL21" s="600">
        <v>0</v>
      </c>
      <c r="AM21" s="601"/>
      <c r="AN21" s="601"/>
      <c r="AO21" s="602"/>
      <c r="AP21" s="612" t="s">
        <v>261</v>
      </c>
      <c r="AQ21" s="613"/>
      <c r="AR21" s="613"/>
      <c r="AS21" s="613"/>
      <c r="AT21" s="613"/>
      <c r="AU21" s="613"/>
      <c r="AV21" s="613"/>
      <c r="AW21" s="613"/>
      <c r="AX21" s="613"/>
      <c r="AY21" s="613"/>
      <c r="AZ21" s="613"/>
      <c r="BA21" s="613"/>
      <c r="BB21" s="613"/>
      <c r="BC21" s="613"/>
      <c r="BD21" s="613"/>
      <c r="BE21" s="613"/>
      <c r="BF21" s="614"/>
      <c r="BG21" s="595" t="s">
        <v>113</v>
      </c>
      <c r="BH21" s="596"/>
      <c r="BI21" s="596"/>
      <c r="BJ21" s="596"/>
      <c r="BK21" s="596"/>
      <c r="BL21" s="596"/>
      <c r="BM21" s="596"/>
      <c r="BN21" s="597"/>
      <c r="BO21" s="598" t="s">
        <v>113</v>
      </c>
      <c r="BP21" s="598"/>
      <c r="BQ21" s="598"/>
      <c r="BR21" s="598"/>
      <c r="BS21" s="604" t="s">
        <v>113</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262</v>
      </c>
      <c r="C22" s="593"/>
      <c r="D22" s="593"/>
      <c r="E22" s="593"/>
      <c r="F22" s="593"/>
      <c r="G22" s="593"/>
      <c r="H22" s="593"/>
      <c r="I22" s="593"/>
      <c r="J22" s="593"/>
      <c r="K22" s="593"/>
      <c r="L22" s="593"/>
      <c r="M22" s="593"/>
      <c r="N22" s="593"/>
      <c r="O22" s="593"/>
      <c r="P22" s="593"/>
      <c r="Q22" s="594"/>
      <c r="R22" s="595">
        <v>12469</v>
      </c>
      <c r="S22" s="596"/>
      <c r="T22" s="596"/>
      <c r="U22" s="596"/>
      <c r="V22" s="596"/>
      <c r="W22" s="596"/>
      <c r="X22" s="596"/>
      <c r="Y22" s="597"/>
      <c r="Z22" s="598">
        <v>0.2</v>
      </c>
      <c r="AA22" s="598"/>
      <c r="AB22" s="598"/>
      <c r="AC22" s="598"/>
      <c r="AD22" s="599" t="s">
        <v>113</v>
      </c>
      <c r="AE22" s="599"/>
      <c r="AF22" s="599"/>
      <c r="AG22" s="599"/>
      <c r="AH22" s="599"/>
      <c r="AI22" s="599"/>
      <c r="AJ22" s="599"/>
      <c r="AK22" s="599"/>
      <c r="AL22" s="600" t="s">
        <v>113</v>
      </c>
      <c r="AM22" s="601"/>
      <c r="AN22" s="601"/>
      <c r="AO22" s="602"/>
      <c r="AP22" s="612" t="s">
        <v>263</v>
      </c>
      <c r="AQ22" s="613"/>
      <c r="AR22" s="613"/>
      <c r="AS22" s="613"/>
      <c r="AT22" s="613"/>
      <c r="AU22" s="613"/>
      <c r="AV22" s="613"/>
      <c r="AW22" s="613"/>
      <c r="AX22" s="613"/>
      <c r="AY22" s="613"/>
      <c r="AZ22" s="613"/>
      <c r="BA22" s="613"/>
      <c r="BB22" s="613"/>
      <c r="BC22" s="613"/>
      <c r="BD22" s="613"/>
      <c r="BE22" s="613"/>
      <c r="BF22" s="614"/>
      <c r="BG22" s="595" t="s">
        <v>113</v>
      </c>
      <c r="BH22" s="596"/>
      <c r="BI22" s="596"/>
      <c r="BJ22" s="596"/>
      <c r="BK22" s="596"/>
      <c r="BL22" s="596"/>
      <c r="BM22" s="596"/>
      <c r="BN22" s="597"/>
      <c r="BO22" s="598" t="s">
        <v>113</v>
      </c>
      <c r="BP22" s="598"/>
      <c r="BQ22" s="598"/>
      <c r="BR22" s="598"/>
      <c r="BS22" s="604" t="s">
        <v>113</v>
      </c>
      <c r="BT22" s="596"/>
      <c r="BU22" s="596"/>
      <c r="BV22" s="596"/>
      <c r="BW22" s="596"/>
      <c r="BX22" s="596"/>
      <c r="BY22" s="596"/>
      <c r="BZ22" s="596"/>
      <c r="CA22" s="596"/>
      <c r="CB22" s="605"/>
      <c r="CD22" s="577" t="s">
        <v>264</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265</v>
      </c>
      <c r="C23" s="593"/>
      <c r="D23" s="593"/>
      <c r="E23" s="593"/>
      <c r="F23" s="593"/>
      <c r="G23" s="593"/>
      <c r="H23" s="593"/>
      <c r="I23" s="593"/>
      <c r="J23" s="593"/>
      <c r="K23" s="593"/>
      <c r="L23" s="593"/>
      <c r="M23" s="593"/>
      <c r="N23" s="593"/>
      <c r="O23" s="593"/>
      <c r="P23" s="593"/>
      <c r="Q23" s="594"/>
      <c r="R23" s="595">
        <v>157080</v>
      </c>
      <c r="S23" s="596"/>
      <c r="T23" s="596"/>
      <c r="U23" s="596"/>
      <c r="V23" s="596"/>
      <c r="W23" s="596"/>
      <c r="X23" s="596"/>
      <c r="Y23" s="597"/>
      <c r="Z23" s="598">
        <v>2.4</v>
      </c>
      <c r="AA23" s="598"/>
      <c r="AB23" s="598"/>
      <c r="AC23" s="598"/>
      <c r="AD23" s="599">
        <v>92960</v>
      </c>
      <c r="AE23" s="599"/>
      <c r="AF23" s="599"/>
      <c r="AG23" s="599"/>
      <c r="AH23" s="599"/>
      <c r="AI23" s="599"/>
      <c r="AJ23" s="599"/>
      <c r="AK23" s="599"/>
      <c r="AL23" s="600">
        <v>2.2999999999999998</v>
      </c>
      <c r="AM23" s="601"/>
      <c r="AN23" s="601"/>
      <c r="AO23" s="602"/>
      <c r="AP23" s="612" t="s">
        <v>266</v>
      </c>
      <c r="AQ23" s="613"/>
      <c r="AR23" s="613"/>
      <c r="AS23" s="613"/>
      <c r="AT23" s="613"/>
      <c r="AU23" s="613"/>
      <c r="AV23" s="613"/>
      <c r="AW23" s="613"/>
      <c r="AX23" s="613"/>
      <c r="AY23" s="613"/>
      <c r="AZ23" s="613"/>
      <c r="BA23" s="613"/>
      <c r="BB23" s="613"/>
      <c r="BC23" s="613"/>
      <c r="BD23" s="613"/>
      <c r="BE23" s="613"/>
      <c r="BF23" s="614"/>
      <c r="BG23" s="595" t="s">
        <v>113</v>
      </c>
      <c r="BH23" s="596"/>
      <c r="BI23" s="596"/>
      <c r="BJ23" s="596"/>
      <c r="BK23" s="596"/>
      <c r="BL23" s="596"/>
      <c r="BM23" s="596"/>
      <c r="BN23" s="597"/>
      <c r="BO23" s="598" t="s">
        <v>113</v>
      </c>
      <c r="BP23" s="598"/>
      <c r="BQ23" s="598"/>
      <c r="BR23" s="598"/>
      <c r="BS23" s="604" t="s">
        <v>113</v>
      </c>
      <c r="BT23" s="596"/>
      <c r="BU23" s="596"/>
      <c r="BV23" s="596"/>
      <c r="BW23" s="596"/>
      <c r="BX23" s="596"/>
      <c r="BY23" s="596"/>
      <c r="BZ23" s="596"/>
      <c r="CA23" s="596"/>
      <c r="CB23" s="605"/>
      <c r="CD23" s="577" t="s">
        <v>205</v>
      </c>
      <c r="CE23" s="578"/>
      <c r="CF23" s="578"/>
      <c r="CG23" s="578"/>
      <c r="CH23" s="578"/>
      <c r="CI23" s="578"/>
      <c r="CJ23" s="578"/>
      <c r="CK23" s="578"/>
      <c r="CL23" s="578"/>
      <c r="CM23" s="578"/>
      <c r="CN23" s="578"/>
      <c r="CO23" s="578"/>
      <c r="CP23" s="578"/>
      <c r="CQ23" s="579"/>
      <c r="CR23" s="577" t="s">
        <v>267</v>
      </c>
      <c r="CS23" s="578"/>
      <c r="CT23" s="578"/>
      <c r="CU23" s="578"/>
      <c r="CV23" s="578"/>
      <c r="CW23" s="578"/>
      <c r="CX23" s="578"/>
      <c r="CY23" s="579"/>
      <c r="CZ23" s="577" t="s">
        <v>268</v>
      </c>
      <c r="DA23" s="578"/>
      <c r="DB23" s="578"/>
      <c r="DC23" s="579"/>
      <c r="DD23" s="577" t="s">
        <v>269</v>
      </c>
      <c r="DE23" s="578"/>
      <c r="DF23" s="578"/>
      <c r="DG23" s="578"/>
      <c r="DH23" s="578"/>
      <c r="DI23" s="578"/>
      <c r="DJ23" s="578"/>
      <c r="DK23" s="579"/>
      <c r="DL23" s="618" t="s">
        <v>270</v>
      </c>
      <c r="DM23" s="619"/>
      <c r="DN23" s="619"/>
      <c r="DO23" s="619"/>
      <c r="DP23" s="619"/>
      <c r="DQ23" s="619"/>
      <c r="DR23" s="619"/>
      <c r="DS23" s="619"/>
      <c r="DT23" s="619"/>
      <c r="DU23" s="619"/>
      <c r="DV23" s="620"/>
      <c r="DW23" s="577" t="s">
        <v>271</v>
      </c>
      <c r="DX23" s="578"/>
      <c r="DY23" s="578"/>
      <c r="DZ23" s="578"/>
      <c r="EA23" s="578"/>
      <c r="EB23" s="578"/>
      <c r="EC23" s="579"/>
    </row>
    <row r="24" spans="2:133" ht="11.25" customHeight="1" x14ac:dyDescent="0.15">
      <c r="B24" s="592" t="s">
        <v>272</v>
      </c>
      <c r="C24" s="593"/>
      <c r="D24" s="593"/>
      <c r="E24" s="593"/>
      <c r="F24" s="593"/>
      <c r="G24" s="593"/>
      <c r="H24" s="593"/>
      <c r="I24" s="593"/>
      <c r="J24" s="593"/>
      <c r="K24" s="593"/>
      <c r="L24" s="593"/>
      <c r="M24" s="593"/>
      <c r="N24" s="593"/>
      <c r="O24" s="593"/>
      <c r="P24" s="593"/>
      <c r="Q24" s="594"/>
      <c r="R24" s="595">
        <v>5870</v>
      </c>
      <c r="S24" s="596"/>
      <c r="T24" s="596"/>
      <c r="U24" s="596"/>
      <c r="V24" s="596"/>
      <c r="W24" s="596"/>
      <c r="X24" s="596"/>
      <c r="Y24" s="597"/>
      <c r="Z24" s="598">
        <v>0.1</v>
      </c>
      <c r="AA24" s="598"/>
      <c r="AB24" s="598"/>
      <c r="AC24" s="598"/>
      <c r="AD24" s="599">
        <v>849</v>
      </c>
      <c r="AE24" s="599"/>
      <c r="AF24" s="599"/>
      <c r="AG24" s="599"/>
      <c r="AH24" s="599"/>
      <c r="AI24" s="599"/>
      <c r="AJ24" s="599"/>
      <c r="AK24" s="599"/>
      <c r="AL24" s="600">
        <v>0</v>
      </c>
      <c r="AM24" s="601"/>
      <c r="AN24" s="601"/>
      <c r="AO24" s="602"/>
      <c r="AP24" s="612" t="s">
        <v>273</v>
      </c>
      <c r="AQ24" s="613"/>
      <c r="AR24" s="613"/>
      <c r="AS24" s="613"/>
      <c r="AT24" s="613"/>
      <c r="AU24" s="613"/>
      <c r="AV24" s="613"/>
      <c r="AW24" s="613"/>
      <c r="AX24" s="613"/>
      <c r="AY24" s="613"/>
      <c r="AZ24" s="613"/>
      <c r="BA24" s="613"/>
      <c r="BB24" s="613"/>
      <c r="BC24" s="613"/>
      <c r="BD24" s="613"/>
      <c r="BE24" s="613"/>
      <c r="BF24" s="614"/>
      <c r="BG24" s="595" t="s">
        <v>113</v>
      </c>
      <c r="BH24" s="596"/>
      <c r="BI24" s="596"/>
      <c r="BJ24" s="596"/>
      <c r="BK24" s="596"/>
      <c r="BL24" s="596"/>
      <c r="BM24" s="596"/>
      <c r="BN24" s="597"/>
      <c r="BO24" s="598" t="s">
        <v>113</v>
      </c>
      <c r="BP24" s="598"/>
      <c r="BQ24" s="598"/>
      <c r="BR24" s="598"/>
      <c r="BS24" s="604" t="s">
        <v>113</v>
      </c>
      <c r="BT24" s="596"/>
      <c r="BU24" s="596"/>
      <c r="BV24" s="596"/>
      <c r="BW24" s="596"/>
      <c r="BX24" s="596"/>
      <c r="BY24" s="596"/>
      <c r="BZ24" s="596"/>
      <c r="CA24" s="596"/>
      <c r="CB24" s="605"/>
      <c r="CD24" s="606" t="s">
        <v>274</v>
      </c>
      <c r="CE24" s="607"/>
      <c r="CF24" s="607"/>
      <c r="CG24" s="607"/>
      <c r="CH24" s="607"/>
      <c r="CI24" s="607"/>
      <c r="CJ24" s="607"/>
      <c r="CK24" s="607"/>
      <c r="CL24" s="607"/>
      <c r="CM24" s="607"/>
      <c r="CN24" s="607"/>
      <c r="CO24" s="607"/>
      <c r="CP24" s="607"/>
      <c r="CQ24" s="608"/>
      <c r="CR24" s="584">
        <v>2571121</v>
      </c>
      <c r="CS24" s="585"/>
      <c r="CT24" s="585"/>
      <c r="CU24" s="585"/>
      <c r="CV24" s="585"/>
      <c r="CW24" s="585"/>
      <c r="CX24" s="585"/>
      <c r="CY24" s="586"/>
      <c r="CZ24" s="624">
        <v>40.200000000000003</v>
      </c>
      <c r="DA24" s="625"/>
      <c r="DB24" s="625"/>
      <c r="DC24" s="626"/>
      <c r="DD24" s="623">
        <v>2028201</v>
      </c>
      <c r="DE24" s="585"/>
      <c r="DF24" s="585"/>
      <c r="DG24" s="585"/>
      <c r="DH24" s="585"/>
      <c r="DI24" s="585"/>
      <c r="DJ24" s="585"/>
      <c r="DK24" s="586"/>
      <c r="DL24" s="623">
        <v>1987490</v>
      </c>
      <c r="DM24" s="585"/>
      <c r="DN24" s="585"/>
      <c r="DO24" s="585"/>
      <c r="DP24" s="585"/>
      <c r="DQ24" s="585"/>
      <c r="DR24" s="585"/>
      <c r="DS24" s="585"/>
      <c r="DT24" s="585"/>
      <c r="DU24" s="585"/>
      <c r="DV24" s="586"/>
      <c r="DW24" s="589">
        <v>47.4</v>
      </c>
      <c r="DX24" s="590"/>
      <c r="DY24" s="590"/>
      <c r="DZ24" s="590"/>
      <c r="EA24" s="590"/>
      <c r="EB24" s="590"/>
      <c r="EC24" s="591"/>
    </row>
    <row r="25" spans="2:133" ht="11.25" customHeight="1" x14ac:dyDescent="0.15">
      <c r="B25" s="592" t="s">
        <v>275</v>
      </c>
      <c r="C25" s="593"/>
      <c r="D25" s="593"/>
      <c r="E25" s="593"/>
      <c r="F25" s="593"/>
      <c r="G25" s="593"/>
      <c r="H25" s="593"/>
      <c r="I25" s="593"/>
      <c r="J25" s="593"/>
      <c r="K25" s="593"/>
      <c r="L25" s="593"/>
      <c r="M25" s="593"/>
      <c r="N25" s="593"/>
      <c r="O25" s="593"/>
      <c r="P25" s="593"/>
      <c r="Q25" s="594"/>
      <c r="R25" s="595">
        <v>444976</v>
      </c>
      <c r="S25" s="596"/>
      <c r="T25" s="596"/>
      <c r="U25" s="596"/>
      <c r="V25" s="596"/>
      <c r="W25" s="596"/>
      <c r="X25" s="596"/>
      <c r="Y25" s="597"/>
      <c r="Z25" s="598">
        <v>6.7</v>
      </c>
      <c r="AA25" s="598"/>
      <c r="AB25" s="598"/>
      <c r="AC25" s="598"/>
      <c r="AD25" s="599" t="s">
        <v>113</v>
      </c>
      <c r="AE25" s="599"/>
      <c r="AF25" s="599"/>
      <c r="AG25" s="599"/>
      <c r="AH25" s="599"/>
      <c r="AI25" s="599"/>
      <c r="AJ25" s="599"/>
      <c r="AK25" s="599"/>
      <c r="AL25" s="600" t="s">
        <v>113</v>
      </c>
      <c r="AM25" s="601"/>
      <c r="AN25" s="601"/>
      <c r="AO25" s="602"/>
      <c r="AP25" s="612" t="s">
        <v>276</v>
      </c>
      <c r="AQ25" s="613"/>
      <c r="AR25" s="613"/>
      <c r="AS25" s="613"/>
      <c r="AT25" s="613"/>
      <c r="AU25" s="613"/>
      <c r="AV25" s="613"/>
      <c r="AW25" s="613"/>
      <c r="AX25" s="613"/>
      <c r="AY25" s="613"/>
      <c r="AZ25" s="613"/>
      <c r="BA25" s="613"/>
      <c r="BB25" s="613"/>
      <c r="BC25" s="613"/>
      <c r="BD25" s="613"/>
      <c r="BE25" s="613"/>
      <c r="BF25" s="614"/>
      <c r="BG25" s="595" t="s">
        <v>113</v>
      </c>
      <c r="BH25" s="596"/>
      <c r="BI25" s="596"/>
      <c r="BJ25" s="596"/>
      <c r="BK25" s="596"/>
      <c r="BL25" s="596"/>
      <c r="BM25" s="596"/>
      <c r="BN25" s="597"/>
      <c r="BO25" s="598" t="s">
        <v>113</v>
      </c>
      <c r="BP25" s="598"/>
      <c r="BQ25" s="598"/>
      <c r="BR25" s="598"/>
      <c r="BS25" s="604" t="s">
        <v>113</v>
      </c>
      <c r="BT25" s="596"/>
      <c r="BU25" s="596"/>
      <c r="BV25" s="596"/>
      <c r="BW25" s="596"/>
      <c r="BX25" s="596"/>
      <c r="BY25" s="596"/>
      <c r="BZ25" s="596"/>
      <c r="CA25" s="596"/>
      <c r="CB25" s="605"/>
      <c r="CD25" s="609" t="s">
        <v>277</v>
      </c>
      <c r="CE25" s="610"/>
      <c r="CF25" s="610"/>
      <c r="CG25" s="610"/>
      <c r="CH25" s="610"/>
      <c r="CI25" s="610"/>
      <c r="CJ25" s="610"/>
      <c r="CK25" s="610"/>
      <c r="CL25" s="610"/>
      <c r="CM25" s="610"/>
      <c r="CN25" s="610"/>
      <c r="CO25" s="610"/>
      <c r="CP25" s="610"/>
      <c r="CQ25" s="611"/>
      <c r="CR25" s="595">
        <v>1047516</v>
      </c>
      <c r="CS25" s="627"/>
      <c r="CT25" s="627"/>
      <c r="CU25" s="627"/>
      <c r="CV25" s="627"/>
      <c r="CW25" s="627"/>
      <c r="CX25" s="627"/>
      <c r="CY25" s="628"/>
      <c r="CZ25" s="629">
        <v>16.399999999999999</v>
      </c>
      <c r="DA25" s="630"/>
      <c r="DB25" s="630"/>
      <c r="DC25" s="631"/>
      <c r="DD25" s="604">
        <v>965733</v>
      </c>
      <c r="DE25" s="627"/>
      <c r="DF25" s="627"/>
      <c r="DG25" s="627"/>
      <c r="DH25" s="627"/>
      <c r="DI25" s="627"/>
      <c r="DJ25" s="627"/>
      <c r="DK25" s="628"/>
      <c r="DL25" s="604">
        <v>952810</v>
      </c>
      <c r="DM25" s="627"/>
      <c r="DN25" s="627"/>
      <c r="DO25" s="627"/>
      <c r="DP25" s="627"/>
      <c r="DQ25" s="627"/>
      <c r="DR25" s="627"/>
      <c r="DS25" s="627"/>
      <c r="DT25" s="627"/>
      <c r="DU25" s="627"/>
      <c r="DV25" s="628"/>
      <c r="DW25" s="600">
        <v>22.7</v>
      </c>
      <c r="DX25" s="621"/>
      <c r="DY25" s="621"/>
      <c r="DZ25" s="621"/>
      <c r="EA25" s="621"/>
      <c r="EB25" s="621"/>
      <c r="EC25" s="622"/>
    </row>
    <row r="26" spans="2:133" ht="11.25" customHeight="1" x14ac:dyDescent="0.15">
      <c r="B26" s="632" t="s">
        <v>278</v>
      </c>
      <c r="C26" s="633"/>
      <c r="D26" s="633"/>
      <c r="E26" s="633"/>
      <c r="F26" s="633"/>
      <c r="G26" s="633"/>
      <c r="H26" s="633"/>
      <c r="I26" s="633"/>
      <c r="J26" s="633"/>
      <c r="K26" s="633"/>
      <c r="L26" s="633"/>
      <c r="M26" s="633"/>
      <c r="N26" s="633"/>
      <c r="O26" s="633"/>
      <c r="P26" s="633"/>
      <c r="Q26" s="634"/>
      <c r="R26" s="595" t="s">
        <v>113</v>
      </c>
      <c r="S26" s="596"/>
      <c r="T26" s="596"/>
      <c r="U26" s="596"/>
      <c r="V26" s="596"/>
      <c r="W26" s="596"/>
      <c r="X26" s="596"/>
      <c r="Y26" s="597"/>
      <c r="Z26" s="598" t="s">
        <v>113</v>
      </c>
      <c r="AA26" s="598"/>
      <c r="AB26" s="598"/>
      <c r="AC26" s="598"/>
      <c r="AD26" s="599" t="s">
        <v>113</v>
      </c>
      <c r="AE26" s="599"/>
      <c r="AF26" s="599"/>
      <c r="AG26" s="599"/>
      <c r="AH26" s="599"/>
      <c r="AI26" s="599"/>
      <c r="AJ26" s="599"/>
      <c r="AK26" s="599"/>
      <c r="AL26" s="600" t="s">
        <v>113</v>
      </c>
      <c r="AM26" s="601"/>
      <c r="AN26" s="601"/>
      <c r="AO26" s="602"/>
      <c r="AP26" s="612" t="s">
        <v>279</v>
      </c>
      <c r="AQ26" s="635"/>
      <c r="AR26" s="635"/>
      <c r="AS26" s="635"/>
      <c r="AT26" s="635"/>
      <c r="AU26" s="635"/>
      <c r="AV26" s="635"/>
      <c r="AW26" s="635"/>
      <c r="AX26" s="635"/>
      <c r="AY26" s="635"/>
      <c r="AZ26" s="635"/>
      <c r="BA26" s="635"/>
      <c r="BB26" s="635"/>
      <c r="BC26" s="635"/>
      <c r="BD26" s="635"/>
      <c r="BE26" s="635"/>
      <c r="BF26" s="614"/>
      <c r="BG26" s="595" t="s">
        <v>113</v>
      </c>
      <c r="BH26" s="596"/>
      <c r="BI26" s="596"/>
      <c r="BJ26" s="596"/>
      <c r="BK26" s="596"/>
      <c r="BL26" s="596"/>
      <c r="BM26" s="596"/>
      <c r="BN26" s="597"/>
      <c r="BO26" s="598" t="s">
        <v>113</v>
      </c>
      <c r="BP26" s="598"/>
      <c r="BQ26" s="598"/>
      <c r="BR26" s="598"/>
      <c r="BS26" s="604" t="s">
        <v>113</v>
      </c>
      <c r="BT26" s="596"/>
      <c r="BU26" s="596"/>
      <c r="BV26" s="596"/>
      <c r="BW26" s="596"/>
      <c r="BX26" s="596"/>
      <c r="BY26" s="596"/>
      <c r="BZ26" s="596"/>
      <c r="CA26" s="596"/>
      <c r="CB26" s="605"/>
      <c r="CD26" s="609" t="s">
        <v>280</v>
      </c>
      <c r="CE26" s="610"/>
      <c r="CF26" s="610"/>
      <c r="CG26" s="610"/>
      <c r="CH26" s="610"/>
      <c r="CI26" s="610"/>
      <c r="CJ26" s="610"/>
      <c r="CK26" s="610"/>
      <c r="CL26" s="610"/>
      <c r="CM26" s="610"/>
      <c r="CN26" s="610"/>
      <c r="CO26" s="610"/>
      <c r="CP26" s="610"/>
      <c r="CQ26" s="611"/>
      <c r="CR26" s="595">
        <v>657203</v>
      </c>
      <c r="CS26" s="596"/>
      <c r="CT26" s="596"/>
      <c r="CU26" s="596"/>
      <c r="CV26" s="596"/>
      <c r="CW26" s="596"/>
      <c r="CX26" s="596"/>
      <c r="CY26" s="597"/>
      <c r="CZ26" s="629">
        <v>10.3</v>
      </c>
      <c r="DA26" s="630"/>
      <c r="DB26" s="630"/>
      <c r="DC26" s="631"/>
      <c r="DD26" s="604">
        <v>585213</v>
      </c>
      <c r="DE26" s="596"/>
      <c r="DF26" s="596"/>
      <c r="DG26" s="596"/>
      <c r="DH26" s="596"/>
      <c r="DI26" s="596"/>
      <c r="DJ26" s="596"/>
      <c r="DK26" s="597"/>
      <c r="DL26" s="604" t="s">
        <v>211</v>
      </c>
      <c r="DM26" s="596"/>
      <c r="DN26" s="596"/>
      <c r="DO26" s="596"/>
      <c r="DP26" s="596"/>
      <c r="DQ26" s="596"/>
      <c r="DR26" s="596"/>
      <c r="DS26" s="596"/>
      <c r="DT26" s="596"/>
      <c r="DU26" s="596"/>
      <c r="DV26" s="597"/>
      <c r="DW26" s="600" t="s">
        <v>211</v>
      </c>
      <c r="DX26" s="621"/>
      <c r="DY26" s="621"/>
      <c r="DZ26" s="621"/>
      <c r="EA26" s="621"/>
      <c r="EB26" s="621"/>
      <c r="EC26" s="622"/>
    </row>
    <row r="27" spans="2:133" ht="11.25" customHeight="1" x14ac:dyDescent="0.15">
      <c r="B27" s="592" t="s">
        <v>281</v>
      </c>
      <c r="C27" s="593"/>
      <c r="D27" s="593"/>
      <c r="E27" s="593"/>
      <c r="F27" s="593"/>
      <c r="G27" s="593"/>
      <c r="H27" s="593"/>
      <c r="I27" s="593"/>
      <c r="J27" s="593"/>
      <c r="K27" s="593"/>
      <c r="L27" s="593"/>
      <c r="M27" s="593"/>
      <c r="N27" s="593"/>
      <c r="O27" s="593"/>
      <c r="P27" s="593"/>
      <c r="Q27" s="594"/>
      <c r="R27" s="595">
        <v>555705</v>
      </c>
      <c r="S27" s="596"/>
      <c r="T27" s="596"/>
      <c r="U27" s="596"/>
      <c r="V27" s="596"/>
      <c r="W27" s="596"/>
      <c r="X27" s="596"/>
      <c r="Y27" s="597"/>
      <c r="Z27" s="598">
        <v>8.4</v>
      </c>
      <c r="AA27" s="598"/>
      <c r="AB27" s="598"/>
      <c r="AC27" s="598"/>
      <c r="AD27" s="599" t="s">
        <v>113</v>
      </c>
      <c r="AE27" s="599"/>
      <c r="AF27" s="599"/>
      <c r="AG27" s="599"/>
      <c r="AH27" s="599"/>
      <c r="AI27" s="599"/>
      <c r="AJ27" s="599"/>
      <c r="AK27" s="599"/>
      <c r="AL27" s="600" t="s">
        <v>113</v>
      </c>
      <c r="AM27" s="601"/>
      <c r="AN27" s="601"/>
      <c r="AO27" s="602"/>
      <c r="AP27" s="592" t="s">
        <v>282</v>
      </c>
      <c r="AQ27" s="593"/>
      <c r="AR27" s="593"/>
      <c r="AS27" s="593"/>
      <c r="AT27" s="593"/>
      <c r="AU27" s="593"/>
      <c r="AV27" s="593"/>
      <c r="AW27" s="593"/>
      <c r="AX27" s="593"/>
      <c r="AY27" s="593"/>
      <c r="AZ27" s="593"/>
      <c r="BA27" s="593"/>
      <c r="BB27" s="593"/>
      <c r="BC27" s="593"/>
      <c r="BD27" s="593"/>
      <c r="BE27" s="593"/>
      <c r="BF27" s="594"/>
      <c r="BG27" s="595">
        <v>1039079</v>
      </c>
      <c r="BH27" s="596"/>
      <c r="BI27" s="596"/>
      <c r="BJ27" s="596"/>
      <c r="BK27" s="596"/>
      <c r="BL27" s="596"/>
      <c r="BM27" s="596"/>
      <c r="BN27" s="597"/>
      <c r="BO27" s="598">
        <v>100</v>
      </c>
      <c r="BP27" s="598"/>
      <c r="BQ27" s="598"/>
      <c r="BR27" s="598"/>
      <c r="BS27" s="604" t="s">
        <v>113</v>
      </c>
      <c r="BT27" s="596"/>
      <c r="BU27" s="596"/>
      <c r="BV27" s="596"/>
      <c r="BW27" s="596"/>
      <c r="BX27" s="596"/>
      <c r="BY27" s="596"/>
      <c r="BZ27" s="596"/>
      <c r="CA27" s="596"/>
      <c r="CB27" s="605"/>
      <c r="CD27" s="609" t="s">
        <v>283</v>
      </c>
      <c r="CE27" s="610"/>
      <c r="CF27" s="610"/>
      <c r="CG27" s="610"/>
      <c r="CH27" s="610"/>
      <c r="CI27" s="610"/>
      <c r="CJ27" s="610"/>
      <c r="CK27" s="610"/>
      <c r="CL27" s="610"/>
      <c r="CM27" s="610"/>
      <c r="CN27" s="610"/>
      <c r="CO27" s="610"/>
      <c r="CP27" s="610"/>
      <c r="CQ27" s="611"/>
      <c r="CR27" s="595">
        <v>725570</v>
      </c>
      <c r="CS27" s="627"/>
      <c r="CT27" s="627"/>
      <c r="CU27" s="627"/>
      <c r="CV27" s="627"/>
      <c r="CW27" s="627"/>
      <c r="CX27" s="627"/>
      <c r="CY27" s="628"/>
      <c r="CZ27" s="629">
        <v>11.4</v>
      </c>
      <c r="DA27" s="630"/>
      <c r="DB27" s="630"/>
      <c r="DC27" s="631"/>
      <c r="DD27" s="604">
        <v>265923</v>
      </c>
      <c r="DE27" s="627"/>
      <c r="DF27" s="627"/>
      <c r="DG27" s="627"/>
      <c r="DH27" s="627"/>
      <c r="DI27" s="627"/>
      <c r="DJ27" s="627"/>
      <c r="DK27" s="628"/>
      <c r="DL27" s="604">
        <v>238135</v>
      </c>
      <c r="DM27" s="627"/>
      <c r="DN27" s="627"/>
      <c r="DO27" s="627"/>
      <c r="DP27" s="627"/>
      <c r="DQ27" s="627"/>
      <c r="DR27" s="627"/>
      <c r="DS27" s="627"/>
      <c r="DT27" s="627"/>
      <c r="DU27" s="627"/>
      <c r="DV27" s="628"/>
      <c r="DW27" s="600">
        <v>5.7</v>
      </c>
      <c r="DX27" s="621"/>
      <c r="DY27" s="621"/>
      <c r="DZ27" s="621"/>
      <c r="EA27" s="621"/>
      <c r="EB27" s="621"/>
      <c r="EC27" s="622"/>
    </row>
    <row r="28" spans="2:133" ht="11.25" customHeight="1" x14ac:dyDescent="0.15">
      <c r="B28" s="592" t="s">
        <v>284</v>
      </c>
      <c r="C28" s="593"/>
      <c r="D28" s="593"/>
      <c r="E28" s="593"/>
      <c r="F28" s="593"/>
      <c r="G28" s="593"/>
      <c r="H28" s="593"/>
      <c r="I28" s="593"/>
      <c r="J28" s="593"/>
      <c r="K28" s="593"/>
      <c r="L28" s="593"/>
      <c r="M28" s="593"/>
      <c r="N28" s="593"/>
      <c r="O28" s="593"/>
      <c r="P28" s="593"/>
      <c r="Q28" s="594"/>
      <c r="R28" s="595">
        <v>16144</v>
      </c>
      <c r="S28" s="596"/>
      <c r="T28" s="596"/>
      <c r="U28" s="596"/>
      <c r="V28" s="596"/>
      <c r="W28" s="596"/>
      <c r="X28" s="596"/>
      <c r="Y28" s="597"/>
      <c r="Z28" s="598">
        <v>0.2</v>
      </c>
      <c r="AA28" s="598"/>
      <c r="AB28" s="598"/>
      <c r="AC28" s="598"/>
      <c r="AD28" s="599">
        <v>3004</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285</v>
      </c>
      <c r="CE28" s="610"/>
      <c r="CF28" s="610"/>
      <c r="CG28" s="610"/>
      <c r="CH28" s="610"/>
      <c r="CI28" s="610"/>
      <c r="CJ28" s="610"/>
      <c r="CK28" s="610"/>
      <c r="CL28" s="610"/>
      <c r="CM28" s="610"/>
      <c r="CN28" s="610"/>
      <c r="CO28" s="610"/>
      <c r="CP28" s="610"/>
      <c r="CQ28" s="611"/>
      <c r="CR28" s="595">
        <v>798035</v>
      </c>
      <c r="CS28" s="596"/>
      <c r="CT28" s="596"/>
      <c r="CU28" s="596"/>
      <c r="CV28" s="596"/>
      <c r="CW28" s="596"/>
      <c r="CX28" s="596"/>
      <c r="CY28" s="597"/>
      <c r="CZ28" s="629">
        <v>12.5</v>
      </c>
      <c r="DA28" s="630"/>
      <c r="DB28" s="630"/>
      <c r="DC28" s="631"/>
      <c r="DD28" s="604">
        <v>796545</v>
      </c>
      <c r="DE28" s="596"/>
      <c r="DF28" s="596"/>
      <c r="DG28" s="596"/>
      <c r="DH28" s="596"/>
      <c r="DI28" s="596"/>
      <c r="DJ28" s="596"/>
      <c r="DK28" s="597"/>
      <c r="DL28" s="604">
        <v>796545</v>
      </c>
      <c r="DM28" s="596"/>
      <c r="DN28" s="596"/>
      <c r="DO28" s="596"/>
      <c r="DP28" s="596"/>
      <c r="DQ28" s="596"/>
      <c r="DR28" s="596"/>
      <c r="DS28" s="596"/>
      <c r="DT28" s="596"/>
      <c r="DU28" s="596"/>
      <c r="DV28" s="597"/>
      <c r="DW28" s="600">
        <v>19</v>
      </c>
      <c r="DX28" s="621"/>
      <c r="DY28" s="621"/>
      <c r="DZ28" s="621"/>
      <c r="EA28" s="621"/>
      <c r="EB28" s="621"/>
      <c r="EC28" s="622"/>
    </row>
    <row r="29" spans="2:133" ht="11.25" customHeight="1" x14ac:dyDescent="0.15">
      <c r="B29" s="592" t="s">
        <v>286</v>
      </c>
      <c r="C29" s="593"/>
      <c r="D29" s="593"/>
      <c r="E29" s="593"/>
      <c r="F29" s="593"/>
      <c r="G29" s="593"/>
      <c r="H29" s="593"/>
      <c r="I29" s="593"/>
      <c r="J29" s="593"/>
      <c r="K29" s="593"/>
      <c r="L29" s="593"/>
      <c r="M29" s="593"/>
      <c r="N29" s="593"/>
      <c r="O29" s="593"/>
      <c r="P29" s="593"/>
      <c r="Q29" s="594"/>
      <c r="R29" s="595">
        <v>36824</v>
      </c>
      <c r="S29" s="596"/>
      <c r="T29" s="596"/>
      <c r="U29" s="596"/>
      <c r="V29" s="596"/>
      <c r="W29" s="596"/>
      <c r="X29" s="596"/>
      <c r="Y29" s="597"/>
      <c r="Z29" s="598">
        <v>0.6</v>
      </c>
      <c r="AA29" s="598"/>
      <c r="AB29" s="598"/>
      <c r="AC29" s="598"/>
      <c r="AD29" s="599" t="s">
        <v>113</v>
      </c>
      <c r="AE29" s="599"/>
      <c r="AF29" s="599"/>
      <c r="AG29" s="599"/>
      <c r="AH29" s="599"/>
      <c r="AI29" s="599"/>
      <c r="AJ29" s="599"/>
      <c r="AK29" s="599"/>
      <c r="AL29" s="600" t="s">
        <v>113</v>
      </c>
      <c r="AM29" s="601"/>
      <c r="AN29" s="601"/>
      <c r="AO29" s="602"/>
      <c r="AP29" s="574" t="s">
        <v>205</v>
      </c>
      <c r="AQ29" s="575"/>
      <c r="AR29" s="575"/>
      <c r="AS29" s="575"/>
      <c r="AT29" s="575"/>
      <c r="AU29" s="575"/>
      <c r="AV29" s="575"/>
      <c r="AW29" s="575"/>
      <c r="AX29" s="575"/>
      <c r="AY29" s="575"/>
      <c r="AZ29" s="575"/>
      <c r="BA29" s="575"/>
      <c r="BB29" s="575"/>
      <c r="BC29" s="575"/>
      <c r="BD29" s="575"/>
      <c r="BE29" s="575"/>
      <c r="BF29" s="576"/>
      <c r="BG29" s="574" t="s">
        <v>287</v>
      </c>
      <c r="BH29" s="636"/>
      <c r="BI29" s="636"/>
      <c r="BJ29" s="636"/>
      <c r="BK29" s="636"/>
      <c r="BL29" s="636"/>
      <c r="BM29" s="636"/>
      <c r="BN29" s="636"/>
      <c r="BO29" s="636"/>
      <c r="BP29" s="636"/>
      <c r="BQ29" s="637"/>
      <c r="BR29" s="574" t="s">
        <v>288</v>
      </c>
      <c r="BS29" s="636"/>
      <c r="BT29" s="636"/>
      <c r="BU29" s="636"/>
      <c r="BV29" s="636"/>
      <c r="BW29" s="636"/>
      <c r="BX29" s="636"/>
      <c r="BY29" s="636"/>
      <c r="BZ29" s="636"/>
      <c r="CA29" s="636"/>
      <c r="CB29" s="637"/>
      <c r="CD29" s="656" t="s">
        <v>289</v>
      </c>
      <c r="CE29" s="657"/>
      <c r="CF29" s="609" t="s">
        <v>59</v>
      </c>
      <c r="CG29" s="610"/>
      <c r="CH29" s="610"/>
      <c r="CI29" s="610"/>
      <c r="CJ29" s="610"/>
      <c r="CK29" s="610"/>
      <c r="CL29" s="610"/>
      <c r="CM29" s="610"/>
      <c r="CN29" s="610"/>
      <c r="CO29" s="610"/>
      <c r="CP29" s="610"/>
      <c r="CQ29" s="611"/>
      <c r="CR29" s="595">
        <v>798035</v>
      </c>
      <c r="CS29" s="627"/>
      <c r="CT29" s="627"/>
      <c r="CU29" s="627"/>
      <c r="CV29" s="627"/>
      <c r="CW29" s="627"/>
      <c r="CX29" s="627"/>
      <c r="CY29" s="628"/>
      <c r="CZ29" s="629">
        <v>12.5</v>
      </c>
      <c r="DA29" s="630"/>
      <c r="DB29" s="630"/>
      <c r="DC29" s="631"/>
      <c r="DD29" s="604">
        <v>796545</v>
      </c>
      <c r="DE29" s="627"/>
      <c r="DF29" s="627"/>
      <c r="DG29" s="627"/>
      <c r="DH29" s="627"/>
      <c r="DI29" s="627"/>
      <c r="DJ29" s="627"/>
      <c r="DK29" s="628"/>
      <c r="DL29" s="604">
        <v>796545</v>
      </c>
      <c r="DM29" s="627"/>
      <c r="DN29" s="627"/>
      <c r="DO29" s="627"/>
      <c r="DP29" s="627"/>
      <c r="DQ29" s="627"/>
      <c r="DR29" s="627"/>
      <c r="DS29" s="627"/>
      <c r="DT29" s="627"/>
      <c r="DU29" s="627"/>
      <c r="DV29" s="628"/>
      <c r="DW29" s="600">
        <v>19</v>
      </c>
      <c r="DX29" s="621"/>
      <c r="DY29" s="621"/>
      <c r="DZ29" s="621"/>
      <c r="EA29" s="621"/>
      <c r="EB29" s="621"/>
      <c r="EC29" s="622"/>
    </row>
    <row r="30" spans="2:133" ht="11.25" customHeight="1" x14ac:dyDescent="0.15">
      <c r="B30" s="592" t="s">
        <v>290</v>
      </c>
      <c r="C30" s="593"/>
      <c r="D30" s="593"/>
      <c r="E30" s="593"/>
      <c r="F30" s="593"/>
      <c r="G30" s="593"/>
      <c r="H30" s="593"/>
      <c r="I30" s="593"/>
      <c r="J30" s="593"/>
      <c r="K30" s="593"/>
      <c r="L30" s="593"/>
      <c r="M30" s="593"/>
      <c r="N30" s="593"/>
      <c r="O30" s="593"/>
      <c r="P30" s="593"/>
      <c r="Q30" s="594"/>
      <c r="R30" s="595">
        <v>171556</v>
      </c>
      <c r="S30" s="596"/>
      <c r="T30" s="596"/>
      <c r="U30" s="596"/>
      <c r="V30" s="596"/>
      <c r="W30" s="596"/>
      <c r="X30" s="596"/>
      <c r="Y30" s="597"/>
      <c r="Z30" s="598">
        <v>2.6</v>
      </c>
      <c r="AA30" s="598"/>
      <c r="AB30" s="598"/>
      <c r="AC30" s="598"/>
      <c r="AD30" s="599" t="s">
        <v>113</v>
      </c>
      <c r="AE30" s="599"/>
      <c r="AF30" s="599"/>
      <c r="AG30" s="599"/>
      <c r="AH30" s="599"/>
      <c r="AI30" s="599"/>
      <c r="AJ30" s="599"/>
      <c r="AK30" s="599"/>
      <c r="AL30" s="600" t="s">
        <v>113</v>
      </c>
      <c r="AM30" s="601"/>
      <c r="AN30" s="601"/>
      <c r="AO30" s="602"/>
      <c r="AP30" s="641" t="s">
        <v>291</v>
      </c>
      <c r="AQ30" s="642"/>
      <c r="AR30" s="642"/>
      <c r="AS30" s="642"/>
      <c r="AT30" s="647" t="s">
        <v>292</v>
      </c>
      <c r="AU30" s="184"/>
      <c r="AV30" s="184"/>
      <c r="AW30" s="184"/>
      <c r="AX30" s="581" t="s">
        <v>171</v>
      </c>
      <c r="AY30" s="582"/>
      <c r="AZ30" s="582"/>
      <c r="BA30" s="582"/>
      <c r="BB30" s="582"/>
      <c r="BC30" s="582"/>
      <c r="BD30" s="582"/>
      <c r="BE30" s="582"/>
      <c r="BF30" s="583"/>
      <c r="BG30" s="653">
        <v>98</v>
      </c>
      <c r="BH30" s="654"/>
      <c r="BI30" s="654"/>
      <c r="BJ30" s="654"/>
      <c r="BK30" s="654"/>
      <c r="BL30" s="654"/>
      <c r="BM30" s="590">
        <v>92.4</v>
      </c>
      <c r="BN30" s="654"/>
      <c r="BO30" s="654"/>
      <c r="BP30" s="654"/>
      <c r="BQ30" s="655"/>
      <c r="BR30" s="653">
        <v>97.4</v>
      </c>
      <c r="BS30" s="654"/>
      <c r="BT30" s="654"/>
      <c r="BU30" s="654"/>
      <c r="BV30" s="654"/>
      <c r="BW30" s="654"/>
      <c r="BX30" s="590">
        <v>92</v>
      </c>
      <c r="BY30" s="654"/>
      <c r="BZ30" s="654"/>
      <c r="CA30" s="654"/>
      <c r="CB30" s="655"/>
      <c r="CD30" s="658"/>
      <c r="CE30" s="659"/>
      <c r="CF30" s="609" t="s">
        <v>293</v>
      </c>
      <c r="CG30" s="610"/>
      <c r="CH30" s="610"/>
      <c r="CI30" s="610"/>
      <c r="CJ30" s="610"/>
      <c r="CK30" s="610"/>
      <c r="CL30" s="610"/>
      <c r="CM30" s="610"/>
      <c r="CN30" s="610"/>
      <c r="CO30" s="610"/>
      <c r="CP30" s="610"/>
      <c r="CQ30" s="611"/>
      <c r="CR30" s="595">
        <v>720693</v>
      </c>
      <c r="CS30" s="596"/>
      <c r="CT30" s="596"/>
      <c r="CU30" s="596"/>
      <c r="CV30" s="596"/>
      <c r="CW30" s="596"/>
      <c r="CX30" s="596"/>
      <c r="CY30" s="597"/>
      <c r="CZ30" s="629">
        <v>11.3</v>
      </c>
      <c r="DA30" s="630"/>
      <c r="DB30" s="630"/>
      <c r="DC30" s="631"/>
      <c r="DD30" s="604">
        <v>719203</v>
      </c>
      <c r="DE30" s="596"/>
      <c r="DF30" s="596"/>
      <c r="DG30" s="596"/>
      <c r="DH30" s="596"/>
      <c r="DI30" s="596"/>
      <c r="DJ30" s="596"/>
      <c r="DK30" s="597"/>
      <c r="DL30" s="604">
        <v>719203</v>
      </c>
      <c r="DM30" s="596"/>
      <c r="DN30" s="596"/>
      <c r="DO30" s="596"/>
      <c r="DP30" s="596"/>
      <c r="DQ30" s="596"/>
      <c r="DR30" s="596"/>
      <c r="DS30" s="596"/>
      <c r="DT30" s="596"/>
      <c r="DU30" s="596"/>
      <c r="DV30" s="597"/>
      <c r="DW30" s="600">
        <v>17.2</v>
      </c>
      <c r="DX30" s="621"/>
      <c r="DY30" s="621"/>
      <c r="DZ30" s="621"/>
      <c r="EA30" s="621"/>
      <c r="EB30" s="621"/>
      <c r="EC30" s="622"/>
    </row>
    <row r="31" spans="2:133" ht="11.25" customHeight="1" x14ac:dyDescent="0.15">
      <c r="B31" s="592" t="s">
        <v>294</v>
      </c>
      <c r="C31" s="593"/>
      <c r="D31" s="593"/>
      <c r="E31" s="593"/>
      <c r="F31" s="593"/>
      <c r="G31" s="593"/>
      <c r="H31" s="593"/>
      <c r="I31" s="593"/>
      <c r="J31" s="593"/>
      <c r="K31" s="593"/>
      <c r="L31" s="593"/>
      <c r="M31" s="593"/>
      <c r="N31" s="593"/>
      <c r="O31" s="593"/>
      <c r="P31" s="593"/>
      <c r="Q31" s="594"/>
      <c r="R31" s="595">
        <v>323003</v>
      </c>
      <c r="S31" s="596"/>
      <c r="T31" s="596"/>
      <c r="U31" s="596"/>
      <c r="V31" s="596"/>
      <c r="W31" s="596"/>
      <c r="X31" s="596"/>
      <c r="Y31" s="597"/>
      <c r="Z31" s="598">
        <v>4.9000000000000004</v>
      </c>
      <c r="AA31" s="598"/>
      <c r="AB31" s="598"/>
      <c r="AC31" s="598"/>
      <c r="AD31" s="599" t="s">
        <v>113</v>
      </c>
      <c r="AE31" s="599"/>
      <c r="AF31" s="599"/>
      <c r="AG31" s="599"/>
      <c r="AH31" s="599"/>
      <c r="AI31" s="599"/>
      <c r="AJ31" s="599"/>
      <c r="AK31" s="599"/>
      <c r="AL31" s="600" t="s">
        <v>113</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97.3</v>
      </c>
      <c r="BH31" s="627"/>
      <c r="BI31" s="627"/>
      <c r="BJ31" s="627"/>
      <c r="BK31" s="627"/>
      <c r="BL31" s="627"/>
      <c r="BM31" s="601">
        <v>90.6</v>
      </c>
      <c r="BN31" s="651"/>
      <c r="BO31" s="651"/>
      <c r="BP31" s="651"/>
      <c r="BQ31" s="652"/>
      <c r="BR31" s="650">
        <v>95.6</v>
      </c>
      <c r="BS31" s="627"/>
      <c r="BT31" s="627"/>
      <c r="BU31" s="627"/>
      <c r="BV31" s="627"/>
      <c r="BW31" s="627"/>
      <c r="BX31" s="601">
        <v>89.8</v>
      </c>
      <c r="BY31" s="651"/>
      <c r="BZ31" s="651"/>
      <c r="CA31" s="651"/>
      <c r="CB31" s="652"/>
      <c r="CD31" s="658"/>
      <c r="CE31" s="659"/>
      <c r="CF31" s="609" t="s">
        <v>297</v>
      </c>
      <c r="CG31" s="610"/>
      <c r="CH31" s="610"/>
      <c r="CI31" s="610"/>
      <c r="CJ31" s="610"/>
      <c r="CK31" s="610"/>
      <c r="CL31" s="610"/>
      <c r="CM31" s="610"/>
      <c r="CN31" s="610"/>
      <c r="CO31" s="610"/>
      <c r="CP31" s="610"/>
      <c r="CQ31" s="611"/>
      <c r="CR31" s="595">
        <v>77342</v>
      </c>
      <c r="CS31" s="627"/>
      <c r="CT31" s="627"/>
      <c r="CU31" s="627"/>
      <c r="CV31" s="627"/>
      <c r="CW31" s="627"/>
      <c r="CX31" s="627"/>
      <c r="CY31" s="628"/>
      <c r="CZ31" s="629">
        <v>1.2</v>
      </c>
      <c r="DA31" s="630"/>
      <c r="DB31" s="630"/>
      <c r="DC31" s="631"/>
      <c r="DD31" s="604">
        <v>77342</v>
      </c>
      <c r="DE31" s="627"/>
      <c r="DF31" s="627"/>
      <c r="DG31" s="627"/>
      <c r="DH31" s="627"/>
      <c r="DI31" s="627"/>
      <c r="DJ31" s="627"/>
      <c r="DK31" s="628"/>
      <c r="DL31" s="604">
        <v>77342</v>
      </c>
      <c r="DM31" s="627"/>
      <c r="DN31" s="627"/>
      <c r="DO31" s="627"/>
      <c r="DP31" s="627"/>
      <c r="DQ31" s="627"/>
      <c r="DR31" s="627"/>
      <c r="DS31" s="627"/>
      <c r="DT31" s="627"/>
      <c r="DU31" s="627"/>
      <c r="DV31" s="628"/>
      <c r="DW31" s="600">
        <v>1.8</v>
      </c>
      <c r="DX31" s="621"/>
      <c r="DY31" s="621"/>
      <c r="DZ31" s="621"/>
      <c r="EA31" s="621"/>
      <c r="EB31" s="621"/>
      <c r="EC31" s="622"/>
    </row>
    <row r="32" spans="2:133" ht="11.25" customHeight="1" x14ac:dyDescent="0.15">
      <c r="B32" s="592" t="s">
        <v>298</v>
      </c>
      <c r="C32" s="593"/>
      <c r="D32" s="593"/>
      <c r="E32" s="593"/>
      <c r="F32" s="593"/>
      <c r="G32" s="593"/>
      <c r="H32" s="593"/>
      <c r="I32" s="593"/>
      <c r="J32" s="593"/>
      <c r="K32" s="593"/>
      <c r="L32" s="593"/>
      <c r="M32" s="593"/>
      <c r="N32" s="593"/>
      <c r="O32" s="593"/>
      <c r="P32" s="593"/>
      <c r="Q32" s="594"/>
      <c r="R32" s="595">
        <v>168650</v>
      </c>
      <c r="S32" s="596"/>
      <c r="T32" s="596"/>
      <c r="U32" s="596"/>
      <c r="V32" s="596"/>
      <c r="W32" s="596"/>
      <c r="X32" s="596"/>
      <c r="Y32" s="597"/>
      <c r="Z32" s="598">
        <v>2.5</v>
      </c>
      <c r="AA32" s="598"/>
      <c r="AB32" s="598"/>
      <c r="AC32" s="598"/>
      <c r="AD32" s="599">
        <v>30062</v>
      </c>
      <c r="AE32" s="599"/>
      <c r="AF32" s="599"/>
      <c r="AG32" s="599"/>
      <c r="AH32" s="599"/>
      <c r="AI32" s="599"/>
      <c r="AJ32" s="599"/>
      <c r="AK32" s="599"/>
      <c r="AL32" s="600">
        <v>0.8</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98.5</v>
      </c>
      <c r="BH32" s="663"/>
      <c r="BI32" s="663"/>
      <c r="BJ32" s="663"/>
      <c r="BK32" s="663"/>
      <c r="BL32" s="663"/>
      <c r="BM32" s="664">
        <v>93.2</v>
      </c>
      <c r="BN32" s="663"/>
      <c r="BO32" s="663"/>
      <c r="BP32" s="663"/>
      <c r="BQ32" s="665"/>
      <c r="BR32" s="662">
        <v>98.7</v>
      </c>
      <c r="BS32" s="663"/>
      <c r="BT32" s="663"/>
      <c r="BU32" s="663"/>
      <c r="BV32" s="663"/>
      <c r="BW32" s="663"/>
      <c r="BX32" s="664">
        <v>93.1</v>
      </c>
      <c r="BY32" s="663"/>
      <c r="BZ32" s="663"/>
      <c r="CA32" s="663"/>
      <c r="CB32" s="665"/>
      <c r="CD32" s="660"/>
      <c r="CE32" s="661"/>
      <c r="CF32" s="609" t="s">
        <v>300</v>
      </c>
      <c r="CG32" s="610"/>
      <c r="CH32" s="610"/>
      <c r="CI32" s="610"/>
      <c r="CJ32" s="610"/>
      <c r="CK32" s="610"/>
      <c r="CL32" s="610"/>
      <c r="CM32" s="610"/>
      <c r="CN32" s="610"/>
      <c r="CO32" s="610"/>
      <c r="CP32" s="610"/>
      <c r="CQ32" s="611"/>
      <c r="CR32" s="595" t="s">
        <v>113</v>
      </c>
      <c r="CS32" s="596"/>
      <c r="CT32" s="596"/>
      <c r="CU32" s="596"/>
      <c r="CV32" s="596"/>
      <c r="CW32" s="596"/>
      <c r="CX32" s="596"/>
      <c r="CY32" s="597"/>
      <c r="CZ32" s="629" t="s">
        <v>113</v>
      </c>
      <c r="DA32" s="630"/>
      <c r="DB32" s="630"/>
      <c r="DC32" s="631"/>
      <c r="DD32" s="604" t="s">
        <v>113</v>
      </c>
      <c r="DE32" s="596"/>
      <c r="DF32" s="596"/>
      <c r="DG32" s="596"/>
      <c r="DH32" s="596"/>
      <c r="DI32" s="596"/>
      <c r="DJ32" s="596"/>
      <c r="DK32" s="597"/>
      <c r="DL32" s="604" t="s">
        <v>113</v>
      </c>
      <c r="DM32" s="596"/>
      <c r="DN32" s="596"/>
      <c r="DO32" s="596"/>
      <c r="DP32" s="596"/>
      <c r="DQ32" s="596"/>
      <c r="DR32" s="596"/>
      <c r="DS32" s="596"/>
      <c r="DT32" s="596"/>
      <c r="DU32" s="596"/>
      <c r="DV32" s="597"/>
      <c r="DW32" s="600" t="s">
        <v>113</v>
      </c>
      <c r="DX32" s="621"/>
      <c r="DY32" s="621"/>
      <c r="DZ32" s="621"/>
      <c r="EA32" s="621"/>
      <c r="EB32" s="621"/>
      <c r="EC32" s="622"/>
    </row>
    <row r="33" spans="2:133" ht="11.25" customHeight="1" x14ac:dyDescent="0.15">
      <c r="B33" s="592" t="s">
        <v>301</v>
      </c>
      <c r="C33" s="593"/>
      <c r="D33" s="593"/>
      <c r="E33" s="593"/>
      <c r="F33" s="593"/>
      <c r="G33" s="593"/>
      <c r="H33" s="593"/>
      <c r="I33" s="593"/>
      <c r="J33" s="593"/>
      <c r="K33" s="593"/>
      <c r="L33" s="593"/>
      <c r="M33" s="593"/>
      <c r="N33" s="593"/>
      <c r="O33" s="593"/>
      <c r="P33" s="593"/>
      <c r="Q33" s="594"/>
      <c r="R33" s="595">
        <v>572701</v>
      </c>
      <c r="S33" s="596"/>
      <c r="T33" s="596"/>
      <c r="U33" s="596"/>
      <c r="V33" s="596"/>
      <c r="W33" s="596"/>
      <c r="X33" s="596"/>
      <c r="Y33" s="597"/>
      <c r="Z33" s="598">
        <v>8.6999999999999993</v>
      </c>
      <c r="AA33" s="598"/>
      <c r="AB33" s="598"/>
      <c r="AC33" s="598"/>
      <c r="AD33" s="599" t="s">
        <v>113</v>
      </c>
      <c r="AE33" s="599"/>
      <c r="AF33" s="599"/>
      <c r="AG33" s="599"/>
      <c r="AH33" s="599"/>
      <c r="AI33" s="599"/>
      <c r="AJ33" s="599"/>
      <c r="AK33" s="599"/>
      <c r="AL33" s="600" t="s">
        <v>113</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3057079</v>
      </c>
      <c r="CS33" s="627"/>
      <c r="CT33" s="627"/>
      <c r="CU33" s="627"/>
      <c r="CV33" s="627"/>
      <c r="CW33" s="627"/>
      <c r="CX33" s="627"/>
      <c r="CY33" s="628"/>
      <c r="CZ33" s="629">
        <v>47.8</v>
      </c>
      <c r="DA33" s="630"/>
      <c r="DB33" s="630"/>
      <c r="DC33" s="631"/>
      <c r="DD33" s="604">
        <v>2490857</v>
      </c>
      <c r="DE33" s="627"/>
      <c r="DF33" s="627"/>
      <c r="DG33" s="627"/>
      <c r="DH33" s="627"/>
      <c r="DI33" s="627"/>
      <c r="DJ33" s="627"/>
      <c r="DK33" s="628"/>
      <c r="DL33" s="604">
        <v>1848415</v>
      </c>
      <c r="DM33" s="627"/>
      <c r="DN33" s="627"/>
      <c r="DO33" s="627"/>
      <c r="DP33" s="627"/>
      <c r="DQ33" s="627"/>
      <c r="DR33" s="627"/>
      <c r="DS33" s="627"/>
      <c r="DT33" s="627"/>
      <c r="DU33" s="627"/>
      <c r="DV33" s="628"/>
      <c r="DW33" s="600">
        <v>44.1</v>
      </c>
      <c r="DX33" s="621"/>
      <c r="DY33" s="621"/>
      <c r="DZ33" s="621"/>
      <c r="EA33" s="621"/>
      <c r="EB33" s="621"/>
      <c r="EC33" s="622"/>
    </row>
    <row r="34" spans="2:133" ht="11.25" customHeight="1" x14ac:dyDescent="0.15">
      <c r="B34" s="592" t="s">
        <v>303</v>
      </c>
      <c r="C34" s="593"/>
      <c r="D34" s="593"/>
      <c r="E34" s="593"/>
      <c r="F34" s="593"/>
      <c r="G34" s="593"/>
      <c r="H34" s="593"/>
      <c r="I34" s="593"/>
      <c r="J34" s="593"/>
      <c r="K34" s="593"/>
      <c r="L34" s="593"/>
      <c r="M34" s="593"/>
      <c r="N34" s="593"/>
      <c r="O34" s="593"/>
      <c r="P34" s="593"/>
      <c r="Q34" s="594"/>
      <c r="R34" s="595" t="s">
        <v>113</v>
      </c>
      <c r="S34" s="596"/>
      <c r="T34" s="596"/>
      <c r="U34" s="596"/>
      <c r="V34" s="596"/>
      <c r="W34" s="596"/>
      <c r="X34" s="596"/>
      <c r="Y34" s="597"/>
      <c r="Z34" s="598" t="s">
        <v>113</v>
      </c>
      <c r="AA34" s="598"/>
      <c r="AB34" s="598"/>
      <c r="AC34" s="598"/>
      <c r="AD34" s="599" t="s">
        <v>113</v>
      </c>
      <c r="AE34" s="599"/>
      <c r="AF34" s="599"/>
      <c r="AG34" s="599"/>
      <c r="AH34" s="599"/>
      <c r="AI34" s="599"/>
      <c r="AJ34" s="599"/>
      <c r="AK34" s="599"/>
      <c r="AL34" s="600" t="s">
        <v>113</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1003430</v>
      </c>
      <c r="CS34" s="596"/>
      <c r="CT34" s="596"/>
      <c r="CU34" s="596"/>
      <c r="CV34" s="596"/>
      <c r="CW34" s="596"/>
      <c r="CX34" s="596"/>
      <c r="CY34" s="597"/>
      <c r="CZ34" s="629">
        <v>15.7</v>
      </c>
      <c r="DA34" s="630"/>
      <c r="DB34" s="630"/>
      <c r="DC34" s="631"/>
      <c r="DD34" s="604">
        <v>822312</v>
      </c>
      <c r="DE34" s="596"/>
      <c r="DF34" s="596"/>
      <c r="DG34" s="596"/>
      <c r="DH34" s="596"/>
      <c r="DI34" s="596"/>
      <c r="DJ34" s="596"/>
      <c r="DK34" s="597"/>
      <c r="DL34" s="604">
        <v>635907</v>
      </c>
      <c r="DM34" s="596"/>
      <c r="DN34" s="596"/>
      <c r="DO34" s="596"/>
      <c r="DP34" s="596"/>
      <c r="DQ34" s="596"/>
      <c r="DR34" s="596"/>
      <c r="DS34" s="596"/>
      <c r="DT34" s="596"/>
      <c r="DU34" s="596"/>
      <c r="DV34" s="597"/>
      <c r="DW34" s="600">
        <v>15.2</v>
      </c>
      <c r="DX34" s="621"/>
      <c r="DY34" s="621"/>
      <c r="DZ34" s="621"/>
      <c r="EA34" s="621"/>
      <c r="EB34" s="621"/>
      <c r="EC34" s="622"/>
    </row>
    <row r="35" spans="2:133" ht="11.25" customHeight="1" x14ac:dyDescent="0.15">
      <c r="B35" s="592" t="s">
        <v>307</v>
      </c>
      <c r="C35" s="593"/>
      <c r="D35" s="593"/>
      <c r="E35" s="593"/>
      <c r="F35" s="593"/>
      <c r="G35" s="593"/>
      <c r="H35" s="593"/>
      <c r="I35" s="593"/>
      <c r="J35" s="593"/>
      <c r="K35" s="593"/>
      <c r="L35" s="593"/>
      <c r="M35" s="593"/>
      <c r="N35" s="593"/>
      <c r="O35" s="593"/>
      <c r="P35" s="593"/>
      <c r="Q35" s="594"/>
      <c r="R35" s="595">
        <v>187501</v>
      </c>
      <c r="S35" s="596"/>
      <c r="T35" s="596"/>
      <c r="U35" s="596"/>
      <c r="V35" s="596"/>
      <c r="W35" s="596"/>
      <c r="X35" s="596"/>
      <c r="Y35" s="597"/>
      <c r="Z35" s="598">
        <v>2.8</v>
      </c>
      <c r="AA35" s="598"/>
      <c r="AB35" s="598"/>
      <c r="AC35" s="598"/>
      <c r="AD35" s="599" t="s">
        <v>113</v>
      </c>
      <c r="AE35" s="599"/>
      <c r="AF35" s="599"/>
      <c r="AG35" s="599"/>
      <c r="AH35" s="599"/>
      <c r="AI35" s="599"/>
      <c r="AJ35" s="599"/>
      <c r="AK35" s="599"/>
      <c r="AL35" s="600" t="s">
        <v>113</v>
      </c>
      <c r="AM35" s="601"/>
      <c r="AN35" s="601"/>
      <c r="AO35" s="602"/>
      <c r="AP35" s="188"/>
      <c r="AQ35" s="606" t="s">
        <v>308</v>
      </c>
      <c r="AR35" s="607"/>
      <c r="AS35" s="607"/>
      <c r="AT35" s="607"/>
      <c r="AU35" s="607"/>
      <c r="AV35" s="607"/>
      <c r="AW35" s="607"/>
      <c r="AX35" s="607"/>
      <c r="AY35" s="608"/>
      <c r="AZ35" s="584">
        <v>988574</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47766</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36393</v>
      </c>
      <c r="CS35" s="627"/>
      <c r="CT35" s="627"/>
      <c r="CU35" s="627"/>
      <c r="CV35" s="627"/>
      <c r="CW35" s="627"/>
      <c r="CX35" s="627"/>
      <c r="CY35" s="628"/>
      <c r="CZ35" s="629">
        <v>0.6</v>
      </c>
      <c r="DA35" s="630"/>
      <c r="DB35" s="630"/>
      <c r="DC35" s="631"/>
      <c r="DD35" s="604">
        <v>31696</v>
      </c>
      <c r="DE35" s="627"/>
      <c r="DF35" s="627"/>
      <c r="DG35" s="627"/>
      <c r="DH35" s="627"/>
      <c r="DI35" s="627"/>
      <c r="DJ35" s="627"/>
      <c r="DK35" s="628"/>
      <c r="DL35" s="604">
        <v>31696</v>
      </c>
      <c r="DM35" s="627"/>
      <c r="DN35" s="627"/>
      <c r="DO35" s="627"/>
      <c r="DP35" s="627"/>
      <c r="DQ35" s="627"/>
      <c r="DR35" s="627"/>
      <c r="DS35" s="627"/>
      <c r="DT35" s="627"/>
      <c r="DU35" s="627"/>
      <c r="DV35" s="628"/>
      <c r="DW35" s="600">
        <v>0.8</v>
      </c>
      <c r="DX35" s="621"/>
      <c r="DY35" s="621"/>
      <c r="DZ35" s="621"/>
      <c r="EA35" s="621"/>
      <c r="EB35" s="621"/>
      <c r="EC35" s="622"/>
    </row>
    <row r="36" spans="2:133" ht="11.25" customHeight="1" x14ac:dyDescent="0.15">
      <c r="B36" s="638" t="s">
        <v>311</v>
      </c>
      <c r="C36" s="639"/>
      <c r="D36" s="639"/>
      <c r="E36" s="639"/>
      <c r="F36" s="639"/>
      <c r="G36" s="639"/>
      <c r="H36" s="639"/>
      <c r="I36" s="639"/>
      <c r="J36" s="639"/>
      <c r="K36" s="639"/>
      <c r="L36" s="639"/>
      <c r="M36" s="639"/>
      <c r="N36" s="639"/>
      <c r="O36" s="639"/>
      <c r="P36" s="639"/>
      <c r="Q36" s="640"/>
      <c r="R36" s="667">
        <v>6619372</v>
      </c>
      <c r="S36" s="668"/>
      <c r="T36" s="668"/>
      <c r="U36" s="668"/>
      <c r="V36" s="668"/>
      <c r="W36" s="668"/>
      <c r="X36" s="668"/>
      <c r="Y36" s="669"/>
      <c r="Z36" s="670">
        <v>100</v>
      </c>
      <c r="AA36" s="670"/>
      <c r="AB36" s="670"/>
      <c r="AC36" s="670"/>
      <c r="AD36" s="671">
        <v>4005798</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89458</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20394</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1166251</v>
      </c>
      <c r="CS36" s="596"/>
      <c r="CT36" s="596"/>
      <c r="CU36" s="596"/>
      <c r="CV36" s="596"/>
      <c r="CW36" s="596"/>
      <c r="CX36" s="596"/>
      <c r="CY36" s="597"/>
      <c r="CZ36" s="629">
        <v>18.3</v>
      </c>
      <c r="DA36" s="630"/>
      <c r="DB36" s="630"/>
      <c r="DC36" s="631"/>
      <c r="DD36" s="604">
        <v>884734</v>
      </c>
      <c r="DE36" s="596"/>
      <c r="DF36" s="596"/>
      <c r="DG36" s="596"/>
      <c r="DH36" s="596"/>
      <c r="DI36" s="596"/>
      <c r="DJ36" s="596"/>
      <c r="DK36" s="597"/>
      <c r="DL36" s="604">
        <v>763050</v>
      </c>
      <c r="DM36" s="596"/>
      <c r="DN36" s="596"/>
      <c r="DO36" s="596"/>
      <c r="DP36" s="596"/>
      <c r="DQ36" s="596"/>
      <c r="DR36" s="596"/>
      <c r="DS36" s="596"/>
      <c r="DT36" s="596"/>
      <c r="DU36" s="596"/>
      <c r="DV36" s="597"/>
      <c r="DW36" s="600">
        <v>18.2</v>
      </c>
      <c r="DX36" s="621"/>
      <c r="DY36" s="621"/>
      <c r="DZ36" s="621"/>
      <c r="EA36" s="621"/>
      <c r="EB36" s="621"/>
      <c r="EC36" s="622"/>
    </row>
    <row r="37" spans="2:133" ht="11.25" customHeight="1" x14ac:dyDescent="0.15">
      <c r="AQ37" s="674" t="s">
        <v>315</v>
      </c>
      <c r="AR37" s="675"/>
      <c r="AS37" s="675"/>
      <c r="AT37" s="675"/>
      <c r="AU37" s="675"/>
      <c r="AV37" s="675"/>
      <c r="AW37" s="675"/>
      <c r="AX37" s="675"/>
      <c r="AY37" s="676"/>
      <c r="AZ37" s="595">
        <v>41268</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2096</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490290</v>
      </c>
      <c r="CS37" s="627"/>
      <c r="CT37" s="627"/>
      <c r="CU37" s="627"/>
      <c r="CV37" s="627"/>
      <c r="CW37" s="627"/>
      <c r="CX37" s="627"/>
      <c r="CY37" s="628"/>
      <c r="CZ37" s="629">
        <v>7.7</v>
      </c>
      <c r="DA37" s="630"/>
      <c r="DB37" s="630"/>
      <c r="DC37" s="631"/>
      <c r="DD37" s="604">
        <v>283690</v>
      </c>
      <c r="DE37" s="627"/>
      <c r="DF37" s="627"/>
      <c r="DG37" s="627"/>
      <c r="DH37" s="627"/>
      <c r="DI37" s="627"/>
      <c r="DJ37" s="627"/>
      <c r="DK37" s="628"/>
      <c r="DL37" s="604">
        <v>250342</v>
      </c>
      <c r="DM37" s="627"/>
      <c r="DN37" s="627"/>
      <c r="DO37" s="627"/>
      <c r="DP37" s="627"/>
      <c r="DQ37" s="627"/>
      <c r="DR37" s="627"/>
      <c r="DS37" s="627"/>
      <c r="DT37" s="627"/>
      <c r="DU37" s="627"/>
      <c r="DV37" s="628"/>
      <c r="DW37" s="600">
        <v>6</v>
      </c>
      <c r="DX37" s="621"/>
      <c r="DY37" s="621"/>
      <c r="DZ37" s="621"/>
      <c r="EA37" s="621"/>
      <c r="EB37" s="621"/>
      <c r="EC37" s="622"/>
    </row>
    <row r="38" spans="2:133" ht="11.25" customHeight="1" x14ac:dyDescent="0.15">
      <c r="AQ38" s="674" t="s">
        <v>318</v>
      </c>
      <c r="AR38" s="675"/>
      <c r="AS38" s="675"/>
      <c r="AT38" s="675"/>
      <c r="AU38" s="675"/>
      <c r="AV38" s="675"/>
      <c r="AW38" s="675"/>
      <c r="AX38" s="675"/>
      <c r="AY38" s="676"/>
      <c r="AZ38" s="595">
        <v>23161</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3483</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831270</v>
      </c>
      <c r="CS38" s="596"/>
      <c r="CT38" s="596"/>
      <c r="CU38" s="596"/>
      <c r="CV38" s="596"/>
      <c r="CW38" s="596"/>
      <c r="CX38" s="596"/>
      <c r="CY38" s="597"/>
      <c r="CZ38" s="629">
        <v>13</v>
      </c>
      <c r="DA38" s="630"/>
      <c r="DB38" s="630"/>
      <c r="DC38" s="631"/>
      <c r="DD38" s="604">
        <v>744399</v>
      </c>
      <c r="DE38" s="596"/>
      <c r="DF38" s="596"/>
      <c r="DG38" s="596"/>
      <c r="DH38" s="596"/>
      <c r="DI38" s="596"/>
      <c r="DJ38" s="596"/>
      <c r="DK38" s="597"/>
      <c r="DL38" s="604">
        <v>417762</v>
      </c>
      <c r="DM38" s="596"/>
      <c r="DN38" s="596"/>
      <c r="DO38" s="596"/>
      <c r="DP38" s="596"/>
      <c r="DQ38" s="596"/>
      <c r="DR38" s="596"/>
      <c r="DS38" s="596"/>
      <c r="DT38" s="596"/>
      <c r="DU38" s="596"/>
      <c r="DV38" s="597"/>
      <c r="DW38" s="600">
        <v>10</v>
      </c>
      <c r="DX38" s="621"/>
      <c r="DY38" s="621"/>
      <c r="DZ38" s="621"/>
      <c r="EA38" s="621"/>
      <c r="EB38" s="621"/>
      <c r="EC38" s="622"/>
    </row>
    <row r="39" spans="2:133" ht="11.25" customHeight="1" x14ac:dyDescent="0.15">
      <c r="AQ39" s="674" t="s">
        <v>321</v>
      </c>
      <c r="AR39" s="675"/>
      <c r="AS39" s="675"/>
      <c r="AT39" s="675"/>
      <c r="AU39" s="675"/>
      <c r="AV39" s="675"/>
      <c r="AW39" s="675"/>
      <c r="AX39" s="675"/>
      <c r="AY39" s="676"/>
      <c r="AZ39" s="595">
        <v>300</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72</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16735</v>
      </c>
      <c r="CS39" s="627"/>
      <c r="CT39" s="627"/>
      <c r="CU39" s="627"/>
      <c r="CV39" s="627"/>
      <c r="CW39" s="627"/>
      <c r="CX39" s="627"/>
      <c r="CY39" s="628"/>
      <c r="CZ39" s="629">
        <v>0.3</v>
      </c>
      <c r="DA39" s="630"/>
      <c r="DB39" s="630"/>
      <c r="DC39" s="631"/>
      <c r="DD39" s="604">
        <v>7716</v>
      </c>
      <c r="DE39" s="627"/>
      <c r="DF39" s="627"/>
      <c r="DG39" s="627"/>
      <c r="DH39" s="627"/>
      <c r="DI39" s="627"/>
      <c r="DJ39" s="627"/>
      <c r="DK39" s="628"/>
      <c r="DL39" s="604" t="s">
        <v>325</v>
      </c>
      <c r="DM39" s="627"/>
      <c r="DN39" s="627"/>
      <c r="DO39" s="627"/>
      <c r="DP39" s="627"/>
      <c r="DQ39" s="627"/>
      <c r="DR39" s="627"/>
      <c r="DS39" s="627"/>
      <c r="DT39" s="627"/>
      <c r="DU39" s="627"/>
      <c r="DV39" s="628"/>
      <c r="DW39" s="600" t="s">
        <v>325</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192038</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108</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3000</v>
      </c>
      <c r="CS40" s="596"/>
      <c r="CT40" s="596"/>
      <c r="CU40" s="596"/>
      <c r="CV40" s="596"/>
      <c r="CW40" s="596"/>
      <c r="CX40" s="596"/>
      <c r="CY40" s="597"/>
      <c r="CZ40" s="629">
        <v>0</v>
      </c>
      <c r="DA40" s="630"/>
      <c r="DB40" s="630"/>
      <c r="DC40" s="631"/>
      <c r="DD40" s="604" t="s">
        <v>325</v>
      </c>
      <c r="DE40" s="596"/>
      <c r="DF40" s="596"/>
      <c r="DG40" s="596"/>
      <c r="DH40" s="596"/>
      <c r="DI40" s="596"/>
      <c r="DJ40" s="596"/>
      <c r="DK40" s="597"/>
      <c r="DL40" s="604" t="s">
        <v>325</v>
      </c>
      <c r="DM40" s="596"/>
      <c r="DN40" s="596"/>
      <c r="DO40" s="596"/>
      <c r="DP40" s="596"/>
      <c r="DQ40" s="596"/>
      <c r="DR40" s="596"/>
      <c r="DS40" s="596"/>
      <c r="DT40" s="596"/>
      <c r="DU40" s="596"/>
      <c r="DV40" s="597"/>
      <c r="DW40" s="600" t="s">
        <v>325</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642349</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279</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761402</v>
      </c>
      <c r="CS42" s="596"/>
      <c r="CT42" s="596"/>
      <c r="CU42" s="596"/>
      <c r="CV42" s="596"/>
      <c r="CW42" s="596"/>
      <c r="CX42" s="596"/>
      <c r="CY42" s="597"/>
      <c r="CZ42" s="629">
        <v>11.9</v>
      </c>
      <c r="DA42" s="678"/>
      <c r="DB42" s="678"/>
      <c r="DC42" s="679"/>
      <c r="DD42" s="604">
        <v>255219</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26862</v>
      </c>
      <c r="CS43" s="627"/>
      <c r="CT43" s="627"/>
      <c r="CU43" s="627"/>
      <c r="CV43" s="627"/>
      <c r="CW43" s="627"/>
      <c r="CX43" s="627"/>
      <c r="CY43" s="628"/>
      <c r="CZ43" s="629">
        <v>0.4</v>
      </c>
      <c r="DA43" s="630"/>
      <c r="DB43" s="630"/>
      <c r="DC43" s="631"/>
      <c r="DD43" s="604">
        <v>26862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337</v>
      </c>
      <c r="CD44" s="701" t="s">
        <v>289</v>
      </c>
      <c r="CE44" s="702"/>
      <c r="CF44" s="592" t="s">
        <v>338</v>
      </c>
      <c r="CG44" s="593"/>
      <c r="CH44" s="593"/>
      <c r="CI44" s="593"/>
      <c r="CJ44" s="593"/>
      <c r="CK44" s="593"/>
      <c r="CL44" s="593"/>
      <c r="CM44" s="593"/>
      <c r="CN44" s="593"/>
      <c r="CO44" s="593"/>
      <c r="CP44" s="593"/>
      <c r="CQ44" s="594"/>
      <c r="CR44" s="595">
        <v>736085</v>
      </c>
      <c r="CS44" s="596"/>
      <c r="CT44" s="596"/>
      <c r="CU44" s="596"/>
      <c r="CV44" s="596"/>
      <c r="CW44" s="596"/>
      <c r="CX44" s="596"/>
      <c r="CY44" s="597"/>
      <c r="CZ44" s="629">
        <v>11.5</v>
      </c>
      <c r="DA44" s="678"/>
      <c r="DB44" s="678"/>
      <c r="DC44" s="679"/>
      <c r="DD44" s="604">
        <v>251895</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339</v>
      </c>
      <c r="CG45" s="593"/>
      <c r="CH45" s="593"/>
      <c r="CI45" s="593"/>
      <c r="CJ45" s="593"/>
      <c r="CK45" s="593"/>
      <c r="CL45" s="593"/>
      <c r="CM45" s="593"/>
      <c r="CN45" s="593"/>
      <c r="CO45" s="593"/>
      <c r="CP45" s="593"/>
      <c r="CQ45" s="594"/>
      <c r="CR45" s="595">
        <v>476857</v>
      </c>
      <c r="CS45" s="627"/>
      <c r="CT45" s="627"/>
      <c r="CU45" s="627"/>
      <c r="CV45" s="627"/>
      <c r="CW45" s="627"/>
      <c r="CX45" s="627"/>
      <c r="CY45" s="628"/>
      <c r="CZ45" s="629">
        <v>7.5</v>
      </c>
      <c r="DA45" s="630"/>
      <c r="DB45" s="630"/>
      <c r="DC45" s="631"/>
      <c r="DD45" s="604">
        <v>51289</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340</v>
      </c>
      <c r="CG46" s="593"/>
      <c r="CH46" s="593"/>
      <c r="CI46" s="593"/>
      <c r="CJ46" s="593"/>
      <c r="CK46" s="593"/>
      <c r="CL46" s="593"/>
      <c r="CM46" s="593"/>
      <c r="CN46" s="593"/>
      <c r="CO46" s="593"/>
      <c r="CP46" s="593"/>
      <c r="CQ46" s="594"/>
      <c r="CR46" s="595">
        <v>239218</v>
      </c>
      <c r="CS46" s="596"/>
      <c r="CT46" s="596"/>
      <c r="CU46" s="596"/>
      <c r="CV46" s="596"/>
      <c r="CW46" s="596"/>
      <c r="CX46" s="596"/>
      <c r="CY46" s="597"/>
      <c r="CZ46" s="629">
        <v>3.7</v>
      </c>
      <c r="DA46" s="678"/>
      <c r="DB46" s="678"/>
      <c r="DC46" s="679"/>
      <c r="DD46" s="604">
        <v>180596</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341</v>
      </c>
      <c r="CG47" s="593"/>
      <c r="CH47" s="593"/>
      <c r="CI47" s="593"/>
      <c r="CJ47" s="593"/>
      <c r="CK47" s="593"/>
      <c r="CL47" s="593"/>
      <c r="CM47" s="593"/>
      <c r="CN47" s="593"/>
      <c r="CO47" s="593"/>
      <c r="CP47" s="593"/>
      <c r="CQ47" s="594"/>
      <c r="CR47" s="595">
        <v>25317</v>
      </c>
      <c r="CS47" s="627"/>
      <c r="CT47" s="627"/>
      <c r="CU47" s="627"/>
      <c r="CV47" s="627"/>
      <c r="CW47" s="627"/>
      <c r="CX47" s="627"/>
      <c r="CY47" s="628"/>
      <c r="CZ47" s="629">
        <v>0.4</v>
      </c>
      <c r="DA47" s="630"/>
      <c r="DB47" s="630"/>
      <c r="DC47" s="631"/>
      <c r="DD47" s="604">
        <v>3324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342</v>
      </c>
      <c r="CG48" s="593"/>
      <c r="CH48" s="593"/>
      <c r="CI48" s="593"/>
      <c r="CJ48" s="593"/>
      <c r="CK48" s="593"/>
      <c r="CL48" s="593"/>
      <c r="CM48" s="593"/>
      <c r="CN48" s="593"/>
      <c r="CO48" s="593"/>
      <c r="CP48" s="593"/>
      <c r="CQ48" s="594"/>
      <c r="CR48" s="595" t="s">
        <v>113</v>
      </c>
      <c r="CS48" s="596"/>
      <c r="CT48" s="596"/>
      <c r="CU48" s="596"/>
      <c r="CV48" s="596"/>
      <c r="CW48" s="596"/>
      <c r="CX48" s="596"/>
      <c r="CY48" s="597"/>
      <c r="CZ48" s="629" t="s">
        <v>113</v>
      </c>
      <c r="DA48" s="678"/>
      <c r="DB48" s="678"/>
      <c r="DC48" s="679"/>
      <c r="DD48" s="604" t="s">
        <v>113</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343</v>
      </c>
      <c r="CE49" s="639"/>
      <c r="CF49" s="639"/>
      <c r="CG49" s="639"/>
      <c r="CH49" s="639"/>
      <c r="CI49" s="639"/>
      <c r="CJ49" s="639"/>
      <c r="CK49" s="639"/>
      <c r="CL49" s="639"/>
      <c r="CM49" s="639"/>
      <c r="CN49" s="639"/>
      <c r="CO49" s="639"/>
      <c r="CP49" s="639"/>
      <c r="CQ49" s="640"/>
      <c r="CR49" s="667">
        <v>6389602</v>
      </c>
      <c r="CS49" s="663"/>
      <c r="CT49" s="663"/>
      <c r="CU49" s="663"/>
      <c r="CV49" s="663"/>
      <c r="CW49" s="663"/>
      <c r="CX49" s="663"/>
      <c r="CY49" s="690"/>
      <c r="CZ49" s="691">
        <v>100</v>
      </c>
      <c r="DA49" s="692"/>
      <c r="DB49" s="692"/>
      <c r="DC49" s="693"/>
      <c r="DD49" s="694">
        <v>4774277</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9" zoomScale="65" zoomScaleNormal="65" zoomScaleSheetLayoutView="70" workbookViewId="0">
      <selection activeCell="AK32" sqref="AK32:AO3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366</v>
      </c>
      <c r="C7" s="722"/>
      <c r="D7" s="722"/>
      <c r="E7" s="722"/>
      <c r="F7" s="722"/>
      <c r="G7" s="722"/>
      <c r="H7" s="722"/>
      <c r="I7" s="722"/>
      <c r="J7" s="722"/>
      <c r="K7" s="722"/>
      <c r="L7" s="722"/>
      <c r="M7" s="722"/>
      <c r="N7" s="722"/>
      <c r="O7" s="722"/>
      <c r="P7" s="723"/>
      <c r="Q7" s="724">
        <v>6506</v>
      </c>
      <c r="R7" s="725"/>
      <c r="S7" s="725"/>
      <c r="T7" s="725"/>
      <c r="U7" s="725"/>
      <c r="V7" s="725">
        <v>6292</v>
      </c>
      <c r="W7" s="725"/>
      <c r="X7" s="725"/>
      <c r="Y7" s="725"/>
      <c r="Z7" s="725"/>
      <c r="AA7" s="725">
        <v>215</v>
      </c>
      <c r="AB7" s="725"/>
      <c r="AC7" s="725"/>
      <c r="AD7" s="725"/>
      <c r="AE7" s="726"/>
      <c r="AF7" s="727">
        <v>187</v>
      </c>
      <c r="AG7" s="728"/>
      <c r="AH7" s="728"/>
      <c r="AI7" s="728"/>
      <c r="AJ7" s="729"/>
      <c r="AK7" s="764">
        <v>44</v>
      </c>
      <c r="AL7" s="765"/>
      <c r="AM7" s="765"/>
      <c r="AN7" s="765"/>
      <c r="AO7" s="765"/>
      <c r="AP7" s="765">
        <v>8015</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c r="BT7" s="769"/>
      <c r="BU7" s="769"/>
      <c r="BV7" s="769"/>
      <c r="BW7" s="769"/>
      <c r="BX7" s="769"/>
      <c r="BY7" s="769"/>
      <c r="BZ7" s="769"/>
      <c r="CA7" s="769"/>
      <c r="CB7" s="769"/>
      <c r="CC7" s="769"/>
      <c r="CD7" s="769"/>
      <c r="CE7" s="769"/>
      <c r="CF7" s="769"/>
      <c r="CG7" s="770"/>
      <c r="CH7" s="761"/>
      <c r="CI7" s="762"/>
      <c r="CJ7" s="762"/>
      <c r="CK7" s="762"/>
      <c r="CL7" s="763"/>
      <c r="CM7" s="761"/>
      <c r="CN7" s="762"/>
      <c r="CO7" s="762"/>
      <c r="CP7" s="762"/>
      <c r="CQ7" s="763"/>
      <c r="CR7" s="761"/>
      <c r="CS7" s="762"/>
      <c r="CT7" s="762"/>
      <c r="CU7" s="762"/>
      <c r="CV7" s="763"/>
      <c r="CW7" s="761"/>
      <c r="CX7" s="762"/>
      <c r="CY7" s="762"/>
      <c r="CZ7" s="762"/>
      <c r="DA7" s="763"/>
      <c r="DB7" s="761"/>
      <c r="DC7" s="762"/>
      <c r="DD7" s="762"/>
      <c r="DE7" s="762"/>
      <c r="DF7" s="763"/>
      <c r="DG7" s="761"/>
      <c r="DH7" s="762"/>
      <c r="DI7" s="762"/>
      <c r="DJ7" s="762"/>
      <c r="DK7" s="763"/>
      <c r="DL7" s="761"/>
      <c r="DM7" s="762"/>
      <c r="DN7" s="762"/>
      <c r="DO7" s="762"/>
      <c r="DP7" s="763"/>
      <c r="DQ7" s="761"/>
      <c r="DR7" s="762"/>
      <c r="DS7" s="762"/>
      <c r="DT7" s="762"/>
      <c r="DU7" s="763"/>
      <c r="DV7" s="742"/>
      <c r="DW7" s="743"/>
      <c r="DX7" s="743"/>
      <c r="DY7" s="743"/>
      <c r="DZ7" s="744"/>
      <c r="EA7" s="207"/>
    </row>
    <row r="8" spans="1:131" s="208" customFormat="1" ht="26.25" customHeight="1" x14ac:dyDescent="0.15">
      <c r="A8" s="214">
        <v>2</v>
      </c>
      <c r="B8" s="745" t="s">
        <v>367</v>
      </c>
      <c r="C8" s="746"/>
      <c r="D8" s="746"/>
      <c r="E8" s="746"/>
      <c r="F8" s="746"/>
      <c r="G8" s="746"/>
      <c r="H8" s="746"/>
      <c r="I8" s="746"/>
      <c r="J8" s="746"/>
      <c r="K8" s="746"/>
      <c r="L8" s="746"/>
      <c r="M8" s="746"/>
      <c r="N8" s="746"/>
      <c r="O8" s="746"/>
      <c r="P8" s="747"/>
      <c r="Q8" s="748">
        <v>113</v>
      </c>
      <c r="R8" s="749"/>
      <c r="S8" s="749"/>
      <c r="T8" s="749"/>
      <c r="U8" s="749"/>
      <c r="V8" s="749">
        <v>98</v>
      </c>
      <c r="W8" s="749"/>
      <c r="X8" s="749"/>
      <c r="Y8" s="749"/>
      <c r="Z8" s="749"/>
      <c r="AA8" s="749">
        <v>15</v>
      </c>
      <c r="AB8" s="749"/>
      <c r="AC8" s="749"/>
      <c r="AD8" s="749"/>
      <c r="AE8" s="750"/>
      <c r="AF8" s="751">
        <v>15</v>
      </c>
      <c r="AG8" s="752"/>
      <c r="AH8" s="752"/>
      <c r="AI8" s="752"/>
      <c r="AJ8" s="753"/>
      <c r="AK8" s="754" t="s">
        <v>537</v>
      </c>
      <c r="AL8" s="755"/>
      <c r="AM8" s="755"/>
      <c r="AN8" s="755"/>
      <c r="AO8" s="755"/>
      <c r="AP8" s="755" t="s">
        <v>537</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369</v>
      </c>
      <c r="B23" s="780" t="s">
        <v>370</v>
      </c>
      <c r="C23" s="781"/>
      <c r="D23" s="781"/>
      <c r="E23" s="781"/>
      <c r="F23" s="781"/>
      <c r="G23" s="781"/>
      <c r="H23" s="781"/>
      <c r="I23" s="781"/>
      <c r="J23" s="781"/>
      <c r="K23" s="781"/>
      <c r="L23" s="781"/>
      <c r="M23" s="781"/>
      <c r="N23" s="781"/>
      <c r="O23" s="781"/>
      <c r="P23" s="782"/>
      <c r="Q23" s="783">
        <v>6619</v>
      </c>
      <c r="R23" s="784"/>
      <c r="S23" s="784"/>
      <c r="T23" s="784"/>
      <c r="U23" s="784"/>
      <c r="V23" s="784">
        <v>6390</v>
      </c>
      <c r="W23" s="784"/>
      <c r="X23" s="784"/>
      <c r="Y23" s="784"/>
      <c r="Z23" s="784"/>
      <c r="AA23" s="784">
        <v>230</v>
      </c>
      <c r="AB23" s="784"/>
      <c r="AC23" s="784"/>
      <c r="AD23" s="784"/>
      <c r="AE23" s="785"/>
      <c r="AF23" s="786">
        <v>202</v>
      </c>
      <c r="AG23" s="784"/>
      <c r="AH23" s="784"/>
      <c r="AI23" s="784"/>
      <c r="AJ23" s="787"/>
      <c r="AK23" s="788"/>
      <c r="AL23" s="789"/>
      <c r="AM23" s="789"/>
      <c r="AN23" s="789"/>
      <c r="AO23" s="789"/>
      <c r="AP23" s="784">
        <v>8015</v>
      </c>
      <c r="AQ23" s="784"/>
      <c r="AR23" s="784"/>
      <c r="AS23" s="784"/>
      <c r="AT23" s="784"/>
      <c r="AU23" s="790"/>
      <c r="AV23" s="790"/>
      <c r="AW23" s="790"/>
      <c r="AX23" s="790"/>
      <c r="AY23" s="791"/>
      <c r="AZ23" s="799" t="s">
        <v>113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349</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381</v>
      </c>
      <c r="C28" s="722"/>
      <c r="D28" s="722"/>
      <c r="E28" s="722"/>
      <c r="F28" s="722"/>
      <c r="G28" s="722"/>
      <c r="H28" s="722"/>
      <c r="I28" s="722"/>
      <c r="J28" s="722"/>
      <c r="K28" s="722"/>
      <c r="L28" s="722"/>
      <c r="M28" s="722"/>
      <c r="N28" s="722"/>
      <c r="O28" s="722"/>
      <c r="P28" s="723"/>
      <c r="Q28" s="811">
        <v>1693</v>
      </c>
      <c r="R28" s="812"/>
      <c r="S28" s="812"/>
      <c r="T28" s="812"/>
      <c r="U28" s="812"/>
      <c r="V28" s="812">
        <v>1645</v>
      </c>
      <c r="W28" s="812"/>
      <c r="X28" s="812"/>
      <c r="Y28" s="812"/>
      <c r="Z28" s="812"/>
      <c r="AA28" s="812">
        <v>48</v>
      </c>
      <c r="AB28" s="812"/>
      <c r="AC28" s="812"/>
      <c r="AD28" s="812"/>
      <c r="AE28" s="813"/>
      <c r="AF28" s="814">
        <v>48</v>
      </c>
      <c r="AG28" s="812"/>
      <c r="AH28" s="812"/>
      <c r="AI28" s="812"/>
      <c r="AJ28" s="815"/>
      <c r="AK28" s="816">
        <v>192</v>
      </c>
      <c r="AL28" s="808"/>
      <c r="AM28" s="808"/>
      <c r="AN28" s="808"/>
      <c r="AO28" s="808"/>
      <c r="AP28" s="808" t="s">
        <v>537</v>
      </c>
      <c r="AQ28" s="808"/>
      <c r="AR28" s="808"/>
      <c r="AS28" s="808"/>
      <c r="AT28" s="808"/>
      <c r="AU28" s="808" t="s">
        <v>537</v>
      </c>
      <c r="AV28" s="808"/>
      <c r="AW28" s="808"/>
      <c r="AX28" s="808"/>
      <c r="AY28" s="808"/>
      <c r="AZ28" s="808" t="s">
        <v>537</v>
      </c>
      <c r="BA28" s="808"/>
      <c r="BB28" s="808"/>
      <c r="BC28" s="808"/>
      <c r="BD28" s="808"/>
      <c r="BE28" s="809"/>
      <c r="BF28" s="809"/>
      <c r="BG28" s="809"/>
      <c r="BH28" s="809"/>
      <c r="BI28" s="810"/>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382</v>
      </c>
      <c r="C29" s="746"/>
      <c r="D29" s="746"/>
      <c r="E29" s="746"/>
      <c r="F29" s="746"/>
      <c r="G29" s="746"/>
      <c r="H29" s="746"/>
      <c r="I29" s="746"/>
      <c r="J29" s="746"/>
      <c r="K29" s="746"/>
      <c r="L29" s="746"/>
      <c r="M29" s="746"/>
      <c r="N29" s="746"/>
      <c r="O29" s="746"/>
      <c r="P29" s="747"/>
      <c r="Q29" s="748">
        <v>282</v>
      </c>
      <c r="R29" s="749"/>
      <c r="S29" s="749"/>
      <c r="T29" s="749"/>
      <c r="U29" s="749"/>
      <c r="V29" s="749">
        <v>280</v>
      </c>
      <c r="W29" s="749"/>
      <c r="X29" s="749"/>
      <c r="Y29" s="749"/>
      <c r="Z29" s="749"/>
      <c r="AA29" s="749">
        <v>2</v>
      </c>
      <c r="AB29" s="749"/>
      <c r="AC29" s="749"/>
      <c r="AD29" s="749"/>
      <c r="AE29" s="750"/>
      <c r="AF29" s="751">
        <v>2</v>
      </c>
      <c r="AG29" s="752"/>
      <c r="AH29" s="752"/>
      <c r="AI29" s="752"/>
      <c r="AJ29" s="753"/>
      <c r="AK29" s="819">
        <v>188</v>
      </c>
      <c r="AL29" s="820"/>
      <c r="AM29" s="820"/>
      <c r="AN29" s="820"/>
      <c r="AO29" s="820"/>
      <c r="AP29" s="820" t="s">
        <v>536</v>
      </c>
      <c r="AQ29" s="820"/>
      <c r="AR29" s="820"/>
      <c r="AS29" s="820"/>
      <c r="AT29" s="820"/>
      <c r="AU29" s="820" t="s">
        <v>536</v>
      </c>
      <c r="AV29" s="820"/>
      <c r="AW29" s="820"/>
      <c r="AX29" s="820"/>
      <c r="AY29" s="820"/>
      <c r="AZ29" s="821" t="s">
        <v>536</v>
      </c>
      <c r="BA29" s="821"/>
      <c r="BB29" s="821"/>
      <c r="BC29" s="821"/>
      <c r="BD29" s="821"/>
      <c r="BE29" s="817"/>
      <c r="BF29" s="817"/>
      <c r="BG29" s="817"/>
      <c r="BH29" s="817"/>
      <c r="BI29" s="818"/>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383</v>
      </c>
      <c r="C30" s="746"/>
      <c r="D30" s="746"/>
      <c r="E30" s="746"/>
      <c r="F30" s="746"/>
      <c r="G30" s="746"/>
      <c r="H30" s="746"/>
      <c r="I30" s="746"/>
      <c r="J30" s="746"/>
      <c r="K30" s="746"/>
      <c r="L30" s="746"/>
      <c r="M30" s="746"/>
      <c r="N30" s="746"/>
      <c r="O30" s="746"/>
      <c r="P30" s="747"/>
      <c r="Q30" s="748">
        <v>282</v>
      </c>
      <c r="R30" s="749"/>
      <c r="S30" s="749"/>
      <c r="T30" s="749"/>
      <c r="U30" s="749"/>
      <c r="V30" s="749">
        <v>257</v>
      </c>
      <c r="W30" s="749"/>
      <c r="X30" s="749"/>
      <c r="Y30" s="749"/>
      <c r="Z30" s="749"/>
      <c r="AA30" s="749">
        <v>25</v>
      </c>
      <c r="AB30" s="749"/>
      <c r="AC30" s="749"/>
      <c r="AD30" s="749"/>
      <c r="AE30" s="750"/>
      <c r="AF30" s="751">
        <v>140</v>
      </c>
      <c r="AG30" s="752"/>
      <c r="AH30" s="752"/>
      <c r="AI30" s="752"/>
      <c r="AJ30" s="753"/>
      <c r="AK30" s="819">
        <v>41</v>
      </c>
      <c r="AL30" s="820"/>
      <c r="AM30" s="820"/>
      <c r="AN30" s="820"/>
      <c r="AO30" s="820"/>
      <c r="AP30" s="820">
        <v>1264</v>
      </c>
      <c r="AQ30" s="820"/>
      <c r="AR30" s="820"/>
      <c r="AS30" s="820"/>
      <c r="AT30" s="820"/>
      <c r="AU30" s="820">
        <v>399</v>
      </c>
      <c r="AV30" s="820"/>
      <c r="AW30" s="820"/>
      <c r="AX30" s="820"/>
      <c r="AY30" s="820"/>
      <c r="AZ30" s="821" t="s">
        <v>536</v>
      </c>
      <c r="BA30" s="821"/>
      <c r="BB30" s="821"/>
      <c r="BC30" s="821"/>
      <c r="BD30" s="821"/>
      <c r="BE30" s="817" t="s">
        <v>384</v>
      </c>
      <c r="BF30" s="817"/>
      <c r="BG30" s="817"/>
      <c r="BH30" s="817"/>
      <c r="BI30" s="818"/>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145</v>
      </c>
      <c r="R31" s="749"/>
      <c r="S31" s="749"/>
      <c r="T31" s="749"/>
      <c r="U31" s="749"/>
      <c r="V31" s="749">
        <v>144</v>
      </c>
      <c r="W31" s="749"/>
      <c r="X31" s="749"/>
      <c r="Y31" s="749"/>
      <c r="Z31" s="749"/>
      <c r="AA31" s="749">
        <v>1</v>
      </c>
      <c r="AB31" s="749"/>
      <c r="AC31" s="749"/>
      <c r="AD31" s="749"/>
      <c r="AE31" s="750"/>
      <c r="AF31" s="751">
        <v>1</v>
      </c>
      <c r="AG31" s="752"/>
      <c r="AH31" s="752"/>
      <c r="AI31" s="752"/>
      <c r="AJ31" s="753"/>
      <c r="AK31" s="819">
        <v>23</v>
      </c>
      <c r="AL31" s="820"/>
      <c r="AM31" s="820"/>
      <c r="AN31" s="820"/>
      <c r="AO31" s="820"/>
      <c r="AP31" s="820">
        <v>224</v>
      </c>
      <c r="AQ31" s="820"/>
      <c r="AR31" s="820"/>
      <c r="AS31" s="820"/>
      <c r="AT31" s="820"/>
      <c r="AU31" s="820">
        <v>80</v>
      </c>
      <c r="AV31" s="820"/>
      <c r="AW31" s="820"/>
      <c r="AX31" s="820"/>
      <c r="AY31" s="820"/>
      <c r="AZ31" s="821" t="s">
        <v>536</v>
      </c>
      <c r="BA31" s="821"/>
      <c r="BB31" s="821"/>
      <c r="BC31" s="821"/>
      <c r="BD31" s="821"/>
      <c r="BE31" s="817" t="s">
        <v>386</v>
      </c>
      <c r="BF31" s="817"/>
      <c r="BG31" s="817"/>
      <c r="BH31" s="817"/>
      <c r="BI31" s="818"/>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1</v>
      </c>
      <c r="R32" s="749"/>
      <c r="S32" s="749"/>
      <c r="T32" s="749"/>
      <c r="U32" s="749"/>
      <c r="V32" s="749">
        <v>1</v>
      </c>
      <c r="W32" s="749"/>
      <c r="X32" s="749"/>
      <c r="Y32" s="749"/>
      <c r="Z32" s="749"/>
      <c r="AA32" s="749">
        <v>0</v>
      </c>
      <c r="AB32" s="749"/>
      <c r="AC32" s="749"/>
      <c r="AD32" s="749"/>
      <c r="AE32" s="750"/>
      <c r="AF32" s="751">
        <v>33</v>
      </c>
      <c r="AG32" s="752"/>
      <c r="AH32" s="752"/>
      <c r="AI32" s="752"/>
      <c r="AJ32" s="753"/>
      <c r="AK32" s="819">
        <v>0</v>
      </c>
      <c r="AL32" s="820"/>
      <c r="AM32" s="820"/>
      <c r="AN32" s="820"/>
      <c r="AO32" s="820"/>
      <c r="AP32" s="820" t="s">
        <v>538</v>
      </c>
      <c r="AQ32" s="820"/>
      <c r="AR32" s="820"/>
      <c r="AS32" s="820"/>
      <c r="AT32" s="820"/>
      <c r="AU32" s="820" t="s">
        <v>537</v>
      </c>
      <c r="AV32" s="820"/>
      <c r="AW32" s="820"/>
      <c r="AX32" s="820"/>
      <c r="AY32" s="820"/>
      <c r="AZ32" s="821" t="s">
        <v>537</v>
      </c>
      <c r="BA32" s="821"/>
      <c r="BB32" s="821"/>
      <c r="BC32" s="821"/>
      <c r="BD32" s="821"/>
      <c r="BE32" s="817" t="s">
        <v>386</v>
      </c>
      <c r="BF32" s="817"/>
      <c r="BG32" s="817"/>
      <c r="BH32" s="817"/>
      <c r="BI32" s="818"/>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c r="C33" s="746"/>
      <c r="D33" s="746"/>
      <c r="E33" s="746"/>
      <c r="F33" s="746"/>
      <c r="G33" s="746"/>
      <c r="H33" s="746"/>
      <c r="I33" s="746"/>
      <c r="J33" s="746"/>
      <c r="K33" s="746"/>
      <c r="L33" s="746"/>
      <c r="M33" s="746"/>
      <c r="N33" s="746"/>
      <c r="O33" s="746"/>
      <c r="P33" s="747"/>
      <c r="Q33" s="748"/>
      <c r="R33" s="749"/>
      <c r="S33" s="749"/>
      <c r="T33" s="749"/>
      <c r="U33" s="749"/>
      <c r="V33" s="749"/>
      <c r="W33" s="749"/>
      <c r="X33" s="749"/>
      <c r="Y33" s="749"/>
      <c r="Z33" s="749"/>
      <c r="AA33" s="749"/>
      <c r="AB33" s="749"/>
      <c r="AC33" s="749"/>
      <c r="AD33" s="749"/>
      <c r="AE33" s="750"/>
      <c r="AF33" s="751"/>
      <c r="AG33" s="752"/>
      <c r="AH33" s="752"/>
      <c r="AI33" s="752"/>
      <c r="AJ33" s="753"/>
      <c r="AK33" s="819"/>
      <c r="AL33" s="820"/>
      <c r="AM33" s="820"/>
      <c r="AN33" s="820"/>
      <c r="AO33" s="820"/>
      <c r="AP33" s="820"/>
      <c r="AQ33" s="820"/>
      <c r="AR33" s="820"/>
      <c r="AS33" s="820"/>
      <c r="AT33" s="820"/>
      <c r="AU33" s="820"/>
      <c r="AV33" s="820"/>
      <c r="AW33" s="820"/>
      <c r="AX33" s="820"/>
      <c r="AY33" s="820"/>
      <c r="AZ33" s="821"/>
      <c r="BA33" s="821"/>
      <c r="BB33" s="821"/>
      <c r="BC33" s="821"/>
      <c r="BD33" s="821"/>
      <c r="BE33" s="817"/>
      <c r="BF33" s="817"/>
      <c r="BG33" s="817"/>
      <c r="BH33" s="817"/>
      <c r="BI33" s="818"/>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19"/>
      <c r="AL34" s="820"/>
      <c r="AM34" s="820"/>
      <c r="AN34" s="820"/>
      <c r="AO34" s="820"/>
      <c r="AP34" s="820"/>
      <c r="AQ34" s="820"/>
      <c r="AR34" s="820"/>
      <c r="AS34" s="820"/>
      <c r="AT34" s="820"/>
      <c r="AU34" s="820"/>
      <c r="AV34" s="820"/>
      <c r="AW34" s="820"/>
      <c r="AX34" s="820"/>
      <c r="AY34" s="820"/>
      <c r="AZ34" s="821"/>
      <c r="BA34" s="821"/>
      <c r="BB34" s="821"/>
      <c r="BC34" s="821"/>
      <c r="BD34" s="821"/>
      <c r="BE34" s="817"/>
      <c r="BF34" s="817"/>
      <c r="BG34" s="817"/>
      <c r="BH34" s="817"/>
      <c r="BI34" s="818"/>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19"/>
      <c r="AL35" s="820"/>
      <c r="AM35" s="820"/>
      <c r="AN35" s="820"/>
      <c r="AO35" s="820"/>
      <c r="AP35" s="820"/>
      <c r="AQ35" s="820"/>
      <c r="AR35" s="820"/>
      <c r="AS35" s="820"/>
      <c r="AT35" s="820"/>
      <c r="AU35" s="820"/>
      <c r="AV35" s="820"/>
      <c r="AW35" s="820"/>
      <c r="AX35" s="820"/>
      <c r="AY35" s="820"/>
      <c r="AZ35" s="821"/>
      <c r="BA35" s="821"/>
      <c r="BB35" s="821"/>
      <c r="BC35" s="821"/>
      <c r="BD35" s="821"/>
      <c r="BE35" s="817"/>
      <c r="BF35" s="817"/>
      <c r="BG35" s="817"/>
      <c r="BH35" s="817"/>
      <c r="BI35" s="818"/>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19"/>
      <c r="AL36" s="820"/>
      <c r="AM36" s="820"/>
      <c r="AN36" s="820"/>
      <c r="AO36" s="820"/>
      <c r="AP36" s="820"/>
      <c r="AQ36" s="820"/>
      <c r="AR36" s="820"/>
      <c r="AS36" s="820"/>
      <c r="AT36" s="820"/>
      <c r="AU36" s="820"/>
      <c r="AV36" s="820"/>
      <c r="AW36" s="820"/>
      <c r="AX36" s="820"/>
      <c r="AY36" s="820"/>
      <c r="AZ36" s="821"/>
      <c r="BA36" s="821"/>
      <c r="BB36" s="821"/>
      <c r="BC36" s="821"/>
      <c r="BD36" s="821"/>
      <c r="BE36" s="817"/>
      <c r="BF36" s="817"/>
      <c r="BG36" s="817"/>
      <c r="BH36" s="817"/>
      <c r="BI36" s="818"/>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19"/>
      <c r="AL37" s="820"/>
      <c r="AM37" s="820"/>
      <c r="AN37" s="820"/>
      <c r="AO37" s="820"/>
      <c r="AP37" s="820"/>
      <c r="AQ37" s="820"/>
      <c r="AR37" s="820"/>
      <c r="AS37" s="820"/>
      <c r="AT37" s="820"/>
      <c r="AU37" s="820"/>
      <c r="AV37" s="820"/>
      <c r="AW37" s="820"/>
      <c r="AX37" s="820"/>
      <c r="AY37" s="820"/>
      <c r="AZ37" s="821"/>
      <c r="BA37" s="821"/>
      <c r="BB37" s="821"/>
      <c r="BC37" s="821"/>
      <c r="BD37" s="821"/>
      <c r="BE37" s="817"/>
      <c r="BF37" s="817"/>
      <c r="BG37" s="817"/>
      <c r="BH37" s="817"/>
      <c r="BI37" s="818"/>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2"/>
      <c r="R50" s="823"/>
      <c r="S50" s="823"/>
      <c r="T50" s="823"/>
      <c r="U50" s="823"/>
      <c r="V50" s="823"/>
      <c r="W50" s="823"/>
      <c r="X50" s="823"/>
      <c r="Y50" s="823"/>
      <c r="Z50" s="823"/>
      <c r="AA50" s="823"/>
      <c r="AB50" s="823"/>
      <c r="AC50" s="823"/>
      <c r="AD50" s="823"/>
      <c r="AE50" s="824"/>
      <c r="AF50" s="751"/>
      <c r="AG50" s="752"/>
      <c r="AH50" s="752"/>
      <c r="AI50" s="752"/>
      <c r="AJ50" s="753"/>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2"/>
      <c r="R51" s="823"/>
      <c r="S51" s="823"/>
      <c r="T51" s="823"/>
      <c r="U51" s="823"/>
      <c r="V51" s="823"/>
      <c r="W51" s="823"/>
      <c r="X51" s="823"/>
      <c r="Y51" s="823"/>
      <c r="Z51" s="823"/>
      <c r="AA51" s="823"/>
      <c r="AB51" s="823"/>
      <c r="AC51" s="823"/>
      <c r="AD51" s="823"/>
      <c r="AE51" s="824"/>
      <c r="AF51" s="751"/>
      <c r="AG51" s="752"/>
      <c r="AH51" s="752"/>
      <c r="AI51" s="752"/>
      <c r="AJ51" s="753"/>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2"/>
      <c r="R52" s="823"/>
      <c r="S52" s="823"/>
      <c r="T52" s="823"/>
      <c r="U52" s="823"/>
      <c r="V52" s="823"/>
      <c r="W52" s="823"/>
      <c r="X52" s="823"/>
      <c r="Y52" s="823"/>
      <c r="Z52" s="823"/>
      <c r="AA52" s="823"/>
      <c r="AB52" s="823"/>
      <c r="AC52" s="823"/>
      <c r="AD52" s="823"/>
      <c r="AE52" s="824"/>
      <c r="AF52" s="751"/>
      <c r="AG52" s="752"/>
      <c r="AH52" s="752"/>
      <c r="AI52" s="752"/>
      <c r="AJ52" s="753"/>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2"/>
      <c r="R53" s="823"/>
      <c r="S53" s="823"/>
      <c r="T53" s="823"/>
      <c r="U53" s="823"/>
      <c r="V53" s="823"/>
      <c r="W53" s="823"/>
      <c r="X53" s="823"/>
      <c r="Y53" s="823"/>
      <c r="Z53" s="823"/>
      <c r="AA53" s="823"/>
      <c r="AB53" s="823"/>
      <c r="AC53" s="823"/>
      <c r="AD53" s="823"/>
      <c r="AE53" s="824"/>
      <c r="AF53" s="751"/>
      <c r="AG53" s="752"/>
      <c r="AH53" s="752"/>
      <c r="AI53" s="752"/>
      <c r="AJ53" s="753"/>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2"/>
      <c r="R54" s="823"/>
      <c r="S54" s="823"/>
      <c r="T54" s="823"/>
      <c r="U54" s="823"/>
      <c r="V54" s="823"/>
      <c r="W54" s="823"/>
      <c r="X54" s="823"/>
      <c r="Y54" s="823"/>
      <c r="Z54" s="823"/>
      <c r="AA54" s="823"/>
      <c r="AB54" s="823"/>
      <c r="AC54" s="823"/>
      <c r="AD54" s="823"/>
      <c r="AE54" s="824"/>
      <c r="AF54" s="751"/>
      <c r="AG54" s="752"/>
      <c r="AH54" s="752"/>
      <c r="AI54" s="752"/>
      <c r="AJ54" s="753"/>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2"/>
      <c r="R55" s="823"/>
      <c r="S55" s="823"/>
      <c r="T55" s="823"/>
      <c r="U55" s="823"/>
      <c r="V55" s="823"/>
      <c r="W55" s="823"/>
      <c r="X55" s="823"/>
      <c r="Y55" s="823"/>
      <c r="Z55" s="823"/>
      <c r="AA55" s="823"/>
      <c r="AB55" s="823"/>
      <c r="AC55" s="823"/>
      <c r="AD55" s="823"/>
      <c r="AE55" s="824"/>
      <c r="AF55" s="751"/>
      <c r="AG55" s="752"/>
      <c r="AH55" s="752"/>
      <c r="AI55" s="752"/>
      <c r="AJ55" s="753"/>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2"/>
      <c r="R56" s="823"/>
      <c r="S56" s="823"/>
      <c r="T56" s="823"/>
      <c r="U56" s="823"/>
      <c r="V56" s="823"/>
      <c r="W56" s="823"/>
      <c r="X56" s="823"/>
      <c r="Y56" s="823"/>
      <c r="Z56" s="823"/>
      <c r="AA56" s="823"/>
      <c r="AB56" s="823"/>
      <c r="AC56" s="823"/>
      <c r="AD56" s="823"/>
      <c r="AE56" s="824"/>
      <c r="AF56" s="751"/>
      <c r="AG56" s="752"/>
      <c r="AH56" s="752"/>
      <c r="AI56" s="752"/>
      <c r="AJ56" s="753"/>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2"/>
      <c r="R57" s="823"/>
      <c r="S57" s="823"/>
      <c r="T57" s="823"/>
      <c r="U57" s="823"/>
      <c r="V57" s="823"/>
      <c r="W57" s="823"/>
      <c r="X57" s="823"/>
      <c r="Y57" s="823"/>
      <c r="Z57" s="823"/>
      <c r="AA57" s="823"/>
      <c r="AB57" s="823"/>
      <c r="AC57" s="823"/>
      <c r="AD57" s="823"/>
      <c r="AE57" s="824"/>
      <c r="AF57" s="751"/>
      <c r="AG57" s="752"/>
      <c r="AH57" s="752"/>
      <c r="AI57" s="752"/>
      <c r="AJ57" s="753"/>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2"/>
      <c r="R58" s="823"/>
      <c r="S58" s="823"/>
      <c r="T58" s="823"/>
      <c r="U58" s="823"/>
      <c r="V58" s="823"/>
      <c r="W58" s="823"/>
      <c r="X58" s="823"/>
      <c r="Y58" s="823"/>
      <c r="Z58" s="823"/>
      <c r="AA58" s="823"/>
      <c r="AB58" s="823"/>
      <c r="AC58" s="823"/>
      <c r="AD58" s="823"/>
      <c r="AE58" s="824"/>
      <c r="AF58" s="751"/>
      <c r="AG58" s="752"/>
      <c r="AH58" s="752"/>
      <c r="AI58" s="752"/>
      <c r="AJ58" s="753"/>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2"/>
      <c r="R59" s="823"/>
      <c r="S59" s="823"/>
      <c r="T59" s="823"/>
      <c r="U59" s="823"/>
      <c r="V59" s="823"/>
      <c r="W59" s="823"/>
      <c r="X59" s="823"/>
      <c r="Y59" s="823"/>
      <c r="Z59" s="823"/>
      <c r="AA59" s="823"/>
      <c r="AB59" s="823"/>
      <c r="AC59" s="823"/>
      <c r="AD59" s="823"/>
      <c r="AE59" s="824"/>
      <c r="AF59" s="751"/>
      <c r="AG59" s="752"/>
      <c r="AH59" s="752"/>
      <c r="AI59" s="752"/>
      <c r="AJ59" s="753"/>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2"/>
      <c r="R60" s="823"/>
      <c r="S60" s="823"/>
      <c r="T60" s="823"/>
      <c r="U60" s="823"/>
      <c r="V60" s="823"/>
      <c r="W60" s="823"/>
      <c r="X60" s="823"/>
      <c r="Y60" s="823"/>
      <c r="Z60" s="823"/>
      <c r="AA60" s="823"/>
      <c r="AB60" s="823"/>
      <c r="AC60" s="823"/>
      <c r="AD60" s="823"/>
      <c r="AE60" s="824"/>
      <c r="AF60" s="751"/>
      <c r="AG60" s="752"/>
      <c r="AH60" s="752"/>
      <c r="AI60" s="752"/>
      <c r="AJ60" s="753"/>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2"/>
      <c r="R61" s="823"/>
      <c r="S61" s="823"/>
      <c r="T61" s="823"/>
      <c r="U61" s="823"/>
      <c r="V61" s="823"/>
      <c r="W61" s="823"/>
      <c r="X61" s="823"/>
      <c r="Y61" s="823"/>
      <c r="Z61" s="823"/>
      <c r="AA61" s="823"/>
      <c r="AB61" s="823"/>
      <c r="AC61" s="823"/>
      <c r="AD61" s="823"/>
      <c r="AE61" s="824"/>
      <c r="AF61" s="751"/>
      <c r="AG61" s="752"/>
      <c r="AH61" s="752"/>
      <c r="AI61" s="752"/>
      <c r="AJ61" s="753"/>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2"/>
      <c r="R62" s="823"/>
      <c r="S62" s="823"/>
      <c r="T62" s="823"/>
      <c r="U62" s="823"/>
      <c r="V62" s="823"/>
      <c r="W62" s="823"/>
      <c r="X62" s="823"/>
      <c r="Y62" s="823"/>
      <c r="Z62" s="823"/>
      <c r="AA62" s="823"/>
      <c r="AB62" s="823"/>
      <c r="AC62" s="823"/>
      <c r="AD62" s="823"/>
      <c r="AE62" s="824"/>
      <c r="AF62" s="751"/>
      <c r="AG62" s="752"/>
      <c r="AH62" s="752"/>
      <c r="AI62" s="752"/>
      <c r="AJ62" s="753"/>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369</v>
      </c>
      <c r="B63" s="780" t="s">
        <v>389</v>
      </c>
      <c r="C63" s="781"/>
      <c r="D63" s="781"/>
      <c r="E63" s="781"/>
      <c r="F63" s="781"/>
      <c r="G63" s="781"/>
      <c r="H63" s="781"/>
      <c r="I63" s="781"/>
      <c r="J63" s="781"/>
      <c r="K63" s="781"/>
      <c r="L63" s="781"/>
      <c r="M63" s="781"/>
      <c r="N63" s="781"/>
      <c r="O63" s="781"/>
      <c r="P63" s="782"/>
      <c r="Q63" s="827"/>
      <c r="R63" s="828"/>
      <c r="S63" s="828"/>
      <c r="T63" s="828"/>
      <c r="U63" s="828"/>
      <c r="V63" s="828"/>
      <c r="W63" s="828"/>
      <c r="X63" s="828"/>
      <c r="Y63" s="828"/>
      <c r="Z63" s="828"/>
      <c r="AA63" s="828"/>
      <c r="AB63" s="828"/>
      <c r="AC63" s="828"/>
      <c r="AD63" s="828"/>
      <c r="AE63" s="829"/>
      <c r="AF63" s="830">
        <v>224</v>
      </c>
      <c r="AG63" s="831"/>
      <c r="AH63" s="831"/>
      <c r="AI63" s="831"/>
      <c r="AJ63" s="832"/>
      <c r="AK63" s="833"/>
      <c r="AL63" s="828"/>
      <c r="AM63" s="828"/>
      <c r="AN63" s="828"/>
      <c r="AO63" s="828"/>
      <c r="AP63" s="831">
        <v>1488</v>
      </c>
      <c r="AQ63" s="831"/>
      <c r="AR63" s="831"/>
      <c r="AS63" s="831"/>
      <c r="AT63" s="831"/>
      <c r="AU63" s="831">
        <v>479</v>
      </c>
      <c r="AV63" s="831"/>
      <c r="AW63" s="831"/>
      <c r="AX63" s="831"/>
      <c r="AY63" s="831"/>
      <c r="AZ63" s="835"/>
      <c r="BA63" s="835"/>
      <c r="BB63" s="835"/>
      <c r="BC63" s="835"/>
      <c r="BD63" s="835"/>
      <c r="BE63" s="836"/>
      <c r="BF63" s="836"/>
      <c r="BG63" s="836"/>
      <c r="BH63" s="836"/>
      <c r="BI63" s="837"/>
      <c r="BJ63" s="838" t="s">
        <v>113</v>
      </c>
      <c r="BK63" s="839"/>
      <c r="BL63" s="839"/>
      <c r="BM63" s="839"/>
      <c r="BN63" s="840"/>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391</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1" t="s">
        <v>376</v>
      </c>
      <c r="AG66" s="803"/>
      <c r="AH66" s="803"/>
      <c r="AI66" s="803"/>
      <c r="AJ66" s="842"/>
      <c r="AK66" s="707" t="s">
        <v>377</v>
      </c>
      <c r="AL66" s="731"/>
      <c r="AM66" s="731"/>
      <c r="AN66" s="731"/>
      <c r="AO66" s="732"/>
      <c r="AP66" s="707" t="s">
        <v>378</v>
      </c>
      <c r="AQ66" s="708"/>
      <c r="AR66" s="708"/>
      <c r="AS66" s="708"/>
      <c r="AT66" s="709"/>
      <c r="AU66" s="707" t="s">
        <v>392</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3"/>
      <c r="AG67" s="806"/>
      <c r="AH67" s="806"/>
      <c r="AI67" s="806"/>
      <c r="AJ67" s="844"/>
      <c r="AK67" s="845"/>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9"/>
    </row>
    <row r="68" spans="1:131" s="200" customFormat="1" ht="26.25" customHeight="1" thickTop="1" x14ac:dyDescent="0.15">
      <c r="A68" s="211">
        <v>1</v>
      </c>
      <c r="B68" s="858" t="s">
        <v>539</v>
      </c>
      <c r="C68" s="859"/>
      <c r="D68" s="859"/>
      <c r="E68" s="859"/>
      <c r="F68" s="859"/>
      <c r="G68" s="859"/>
      <c r="H68" s="859"/>
      <c r="I68" s="859"/>
      <c r="J68" s="859"/>
      <c r="K68" s="859"/>
      <c r="L68" s="859"/>
      <c r="M68" s="859"/>
      <c r="N68" s="859"/>
      <c r="O68" s="859"/>
      <c r="P68" s="860"/>
      <c r="Q68" s="861">
        <v>289</v>
      </c>
      <c r="R68" s="855"/>
      <c r="S68" s="855"/>
      <c r="T68" s="855"/>
      <c r="U68" s="855"/>
      <c r="V68" s="855">
        <v>274</v>
      </c>
      <c r="W68" s="855"/>
      <c r="X68" s="855"/>
      <c r="Y68" s="855"/>
      <c r="Z68" s="855"/>
      <c r="AA68" s="855">
        <v>15</v>
      </c>
      <c r="AB68" s="855"/>
      <c r="AC68" s="855"/>
      <c r="AD68" s="855"/>
      <c r="AE68" s="855"/>
      <c r="AF68" s="855">
        <v>15</v>
      </c>
      <c r="AG68" s="855"/>
      <c r="AH68" s="855"/>
      <c r="AI68" s="855"/>
      <c r="AJ68" s="855"/>
      <c r="AK68" s="855">
        <v>85</v>
      </c>
      <c r="AL68" s="855"/>
      <c r="AM68" s="855"/>
      <c r="AN68" s="855"/>
      <c r="AO68" s="855"/>
      <c r="AP68" s="855" t="s">
        <v>562</v>
      </c>
      <c r="AQ68" s="855"/>
      <c r="AR68" s="855"/>
      <c r="AS68" s="855"/>
      <c r="AT68" s="855"/>
      <c r="AU68" s="855" t="s">
        <v>537</v>
      </c>
      <c r="AV68" s="855"/>
      <c r="AW68" s="855"/>
      <c r="AX68" s="855"/>
      <c r="AY68" s="855"/>
      <c r="AZ68" s="856"/>
      <c r="BA68" s="856"/>
      <c r="BB68" s="856"/>
      <c r="BC68" s="856"/>
      <c r="BD68" s="857"/>
      <c r="BE68" s="218"/>
      <c r="BF68" s="218"/>
      <c r="BG68" s="218"/>
      <c r="BH68" s="218"/>
      <c r="BI68" s="218"/>
      <c r="BJ68" s="218"/>
      <c r="BK68" s="218"/>
      <c r="BL68" s="218"/>
      <c r="BM68" s="218"/>
      <c r="BN68" s="218"/>
      <c r="BO68" s="218"/>
      <c r="BP68" s="218"/>
      <c r="BQ68" s="215">
        <v>62</v>
      </c>
      <c r="BR68" s="220"/>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9"/>
    </row>
    <row r="69" spans="1:131" s="200" customFormat="1" ht="26.25" customHeight="1" x14ac:dyDescent="0.15">
      <c r="A69" s="214">
        <v>2</v>
      </c>
      <c r="B69" s="862" t="s">
        <v>540</v>
      </c>
      <c r="C69" s="863" t="s">
        <v>541</v>
      </c>
      <c r="D69" s="863" t="s">
        <v>541</v>
      </c>
      <c r="E69" s="863" t="s">
        <v>541</v>
      </c>
      <c r="F69" s="863" t="s">
        <v>541</v>
      </c>
      <c r="G69" s="863" t="s">
        <v>541</v>
      </c>
      <c r="H69" s="863" t="s">
        <v>541</v>
      </c>
      <c r="I69" s="863" t="s">
        <v>541</v>
      </c>
      <c r="J69" s="863" t="s">
        <v>541</v>
      </c>
      <c r="K69" s="863" t="s">
        <v>541</v>
      </c>
      <c r="L69" s="863" t="s">
        <v>541</v>
      </c>
      <c r="M69" s="863" t="s">
        <v>541</v>
      </c>
      <c r="N69" s="863" t="s">
        <v>541</v>
      </c>
      <c r="O69" s="863" t="s">
        <v>541</v>
      </c>
      <c r="P69" s="864" t="s">
        <v>541</v>
      </c>
      <c r="Q69" s="865">
        <v>65</v>
      </c>
      <c r="R69" s="820"/>
      <c r="S69" s="820"/>
      <c r="T69" s="820"/>
      <c r="U69" s="820"/>
      <c r="V69" s="820">
        <v>64</v>
      </c>
      <c r="W69" s="820"/>
      <c r="X69" s="820"/>
      <c r="Y69" s="820"/>
      <c r="Z69" s="820"/>
      <c r="AA69" s="820">
        <v>1</v>
      </c>
      <c r="AB69" s="820"/>
      <c r="AC69" s="820"/>
      <c r="AD69" s="820"/>
      <c r="AE69" s="820"/>
      <c r="AF69" s="820">
        <v>1</v>
      </c>
      <c r="AG69" s="820"/>
      <c r="AH69" s="820"/>
      <c r="AI69" s="820"/>
      <c r="AJ69" s="820"/>
      <c r="AK69" s="820" t="s">
        <v>562</v>
      </c>
      <c r="AL69" s="820"/>
      <c r="AM69" s="820"/>
      <c r="AN69" s="820"/>
      <c r="AO69" s="820"/>
      <c r="AP69" s="820" t="s">
        <v>536</v>
      </c>
      <c r="AQ69" s="820"/>
      <c r="AR69" s="820"/>
      <c r="AS69" s="820"/>
      <c r="AT69" s="820"/>
      <c r="AU69" s="820" t="s">
        <v>536</v>
      </c>
      <c r="AV69" s="820"/>
      <c r="AW69" s="820"/>
      <c r="AX69" s="820"/>
      <c r="AY69" s="820"/>
      <c r="AZ69" s="866"/>
      <c r="BA69" s="866"/>
      <c r="BB69" s="866"/>
      <c r="BC69" s="866"/>
      <c r="BD69" s="867"/>
      <c r="BE69" s="218"/>
      <c r="BF69" s="218"/>
      <c r="BG69" s="218"/>
      <c r="BH69" s="218"/>
      <c r="BI69" s="218"/>
      <c r="BJ69" s="218"/>
      <c r="BK69" s="218"/>
      <c r="BL69" s="218"/>
      <c r="BM69" s="218"/>
      <c r="BN69" s="218"/>
      <c r="BO69" s="218"/>
      <c r="BP69" s="218"/>
      <c r="BQ69" s="215">
        <v>63</v>
      </c>
      <c r="BR69" s="220"/>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9"/>
    </row>
    <row r="70" spans="1:131" s="200" customFormat="1" ht="26.25" customHeight="1" x14ac:dyDescent="0.15">
      <c r="A70" s="214">
        <v>3</v>
      </c>
      <c r="B70" s="862" t="s">
        <v>542</v>
      </c>
      <c r="C70" s="863" t="s">
        <v>543</v>
      </c>
      <c r="D70" s="863" t="s">
        <v>543</v>
      </c>
      <c r="E70" s="863" t="s">
        <v>543</v>
      </c>
      <c r="F70" s="863" t="s">
        <v>543</v>
      </c>
      <c r="G70" s="863" t="s">
        <v>543</v>
      </c>
      <c r="H70" s="863" t="s">
        <v>543</v>
      </c>
      <c r="I70" s="863" t="s">
        <v>543</v>
      </c>
      <c r="J70" s="863" t="s">
        <v>543</v>
      </c>
      <c r="K70" s="863" t="s">
        <v>543</v>
      </c>
      <c r="L70" s="863" t="s">
        <v>543</v>
      </c>
      <c r="M70" s="863" t="s">
        <v>543</v>
      </c>
      <c r="N70" s="863" t="s">
        <v>543</v>
      </c>
      <c r="O70" s="863" t="s">
        <v>543</v>
      </c>
      <c r="P70" s="864" t="s">
        <v>543</v>
      </c>
      <c r="Q70" s="865">
        <v>55</v>
      </c>
      <c r="R70" s="820"/>
      <c r="S70" s="820"/>
      <c r="T70" s="820"/>
      <c r="U70" s="820"/>
      <c r="V70" s="820">
        <v>55</v>
      </c>
      <c r="W70" s="820"/>
      <c r="X70" s="820"/>
      <c r="Y70" s="820"/>
      <c r="Z70" s="820"/>
      <c r="AA70" s="820">
        <v>0</v>
      </c>
      <c r="AB70" s="820"/>
      <c r="AC70" s="820"/>
      <c r="AD70" s="820"/>
      <c r="AE70" s="820"/>
      <c r="AF70" s="820">
        <v>0</v>
      </c>
      <c r="AG70" s="820"/>
      <c r="AH70" s="820"/>
      <c r="AI70" s="820"/>
      <c r="AJ70" s="820"/>
      <c r="AK70" s="820" t="s">
        <v>537</v>
      </c>
      <c r="AL70" s="820"/>
      <c r="AM70" s="820"/>
      <c r="AN70" s="820"/>
      <c r="AO70" s="820"/>
      <c r="AP70" s="820" t="s">
        <v>536</v>
      </c>
      <c r="AQ70" s="820"/>
      <c r="AR70" s="820"/>
      <c r="AS70" s="820"/>
      <c r="AT70" s="820"/>
      <c r="AU70" s="820" t="s">
        <v>536</v>
      </c>
      <c r="AV70" s="820"/>
      <c r="AW70" s="820"/>
      <c r="AX70" s="820"/>
      <c r="AY70" s="820"/>
      <c r="AZ70" s="866"/>
      <c r="BA70" s="866"/>
      <c r="BB70" s="866"/>
      <c r="BC70" s="866"/>
      <c r="BD70" s="867"/>
      <c r="BE70" s="218"/>
      <c r="BF70" s="218"/>
      <c r="BG70" s="218"/>
      <c r="BH70" s="218"/>
      <c r="BI70" s="218"/>
      <c r="BJ70" s="218"/>
      <c r="BK70" s="218"/>
      <c r="BL70" s="218"/>
      <c r="BM70" s="218"/>
      <c r="BN70" s="218"/>
      <c r="BO70" s="218"/>
      <c r="BP70" s="218"/>
      <c r="BQ70" s="215">
        <v>64</v>
      </c>
      <c r="BR70" s="220"/>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9"/>
    </row>
    <row r="71" spans="1:131" s="200" customFormat="1" ht="26.25" customHeight="1" x14ac:dyDescent="0.15">
      <c r="A71" s="214">
        <v>4</v>
      </c>
      <c r="B71" s="862" t="s">
        <v>544</v>
      </c>
      <c r="C71" s="863"/>
      <c r="D71" s="863"/>
      <c r="E71" s="863"/>
      <c r="F71" s="863"/>
      <c r="G71" s="863"/>
      <c r="H71" s="863"/>
      <c r="I71" s="863"/>
      <c r="J71" s="863"/>
      <c r="K71" s="863"/>
      <c r="L71" s="863"/>
      <c r="M71" s="863"/>
      <c r="N71" s="863"/>
      <c r="O71" s="863"/>
      <c r="P71" s="864"/>
      <c r="Q71" s="865">
        <v>6</v>
      </c>
      <c r="R71" s="820"/>
      <c r="S71" s="820"/>
      <c r="T71" s="820"/>
      <c r="U71" s="820"/>
      <c r="V71" s="820">
        <v>5</v>
      </c>
      <c r="W71" s="820"/>
      <c r="X71" s="820"/>
      <c r="Y71" s="820"/>
      <c r="Z71" s="820"/>
      <c r="AA71" s="820">
        <v>1</v>
      </c>
      <c r="AB71" s="820"/>
      <c r="AC71" s="820"/>
      <c r="AD71" s="820"/>
      <c r="AE71" s="820"/>
      <c r="AF71" s="820">
        <v>1</v>
      </c>
      <c r="AG71" s="820"/>
      <c r="AH71" s="820"/>
      <c r="AI71" s="820"/>
      <c r="AJ71" s="820"/>
      <c r="AK71" s="820" t="s">
        <v>537</v>
      </c>
      <c r="AL71" s="820"/>
      <c r="AM71" s="820"/>
      <c r="AN71" s="820"/>
      <c r="AO71" s="820"/>
      <c r="AP71" s="820" t="s">
        <v>536</v>
      </c>
      <c r="AQ71" s="820"/>
      <c r="AR71" s="820"/>
      <c r="AS71" s="820"/>
      <c r="AT71" s="820"/>
      <c r="AU71" s="820" t="s">
        <v>536</v>
      </c>
      <c r="AV71" s="820"/>
      <c r="AW71" s="820"/>
      <c r="AX71" s="820"/>
      <c r="AY71" s="820"/>
      <c r="AZ71" s="866"/>
      <c r="BA71" s="866"/>
      <c r="BB71" s="866"/>
      <c r="BC71" s="866"/>
      <c r="BD71" s="867"/>
      <c r="BE71" s="218"/>
      <c r="BF71" s="218"/>
      <c r="BG71" s="218"/>
      <c r="BH71" s="218"/>
      <c r="BI71" s="218"/>
      <c r="BJ71" s="218"/>
      <c r="BK71" s="218"/>
      <c r="BL71" s="218"/>
      <c r="BM71" s="218"/>
      <c r="BN71" s="218"/>
      <c r="BO71" s="218"/>
      <c r="BP71" s="218"/>
      <c r="BQ71" s="215">
        <v>65</v>
      </c>
      <c r="BR71" s="220"/>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9"/>
    </row>
    <row r="72" spans="1:131" s="200" customFormat="1" ht="26.25" customHeight="1" x14ac:dyDescent="0.15">
      <c r="A72" s="214">
        <v>5</v>
      </c>
      <c r="B72" s="862" t="s">
        <v>545</v>
      </c>
      <c r="C72" s="863" t="s">
        <v>541</v>
      </c>
      <c r="D72" s="863" t="s">
        <v>541</v>
      </c>
      <c r="E72" s="863" t="s">
        <v>541</v>
      </c>
      <c r="F72" s="863" t="s">
        <v>541</v>
      </c>
      <c r="G72" s="863" t="s">
        <v>541</v>
      </c>
      <c r="H72" s="863" t="s">
        <v>541</v>
      </c>
      <c r="I72" s="863" t="s">
        <v>541</v>
      </c>
      <c r="J72" s="863" t="s">
        <v>541</v>
      </c>
      <c r="K72" s="863" t="s">
        <v>541</v>
      </c>
      <c r="L72" s="863" t="s">
        <v>541</v>
      </c>
      <c r="M72" s="863" t="s">
        <v>541</v>
      </c>
      <c r="N72" s="863" t="s">
        <v>541</v>
      </c>
      <c r="O72" s="863" t="s">
        <v>541</v>
      </c>
      <c r="P72" s="864" t="s">
        <v>541</v>
      </c>
      <c r="Q72" s="865">
        <v>7100</v>
      </c>
      <c r="R72" s="820"/>
      <c r="S72" s="820"/>
      <c r="T72" s="820"/>
      <c r="U72" s="820"/>
      <c r="V72" s="820">
        <v>7097</v>
      </c>
      <c r="W72" s="820"/>
      <c r="X72" s="820"/>
      <c r="Y72" s="820"/>
      <c r="Z72" s="820"/>
      <c r="AA72" s="820">
        <v>3</v>
      </c>
      <c r="AB72" s="820"/>
      <c r="AC72" s="820"/>
      <c r="AD72" s="820"/>
      <c r="AE72" s="820"/>
      <c r="AF72" s="820">
        <v>3</v>
      </c>
      <c r="AG72" s="820"/>
      <c r="AH72" s="820"/>
      <c r="AI72" s="820"/>
      <c r="AJ72" s="820"/>
      <c r="AK72" s="820">
        <v>17</v>
      </c>
      <c r="AL72" s="820"/>
      <c r="AM72" s="820"/>
      <c r="AN72" s="820"/>
      <c r="AO72" s="820"/>
      <c r="AP72" s="820" t="s">
        <v>536</v>
      </c>
      <c r="AQ72" s="820"/>
      <c r="AR72" s="820"/>
      <c r="AS72" s="820"/>
      <c r="AT72" s="820"/>
      <c r="AU72" s="820" t="s">
        <v>536</v>
      </c>
      <c r="AV72" s="820"/>
      <c r="AW72" s="820"/>
      <c r="AX72" s="820"/>
      <c r="AY72" s="820"/>
      <c r="AZ72" s="866"/>
      <c r="BA72" s="866"/>
      <c r="BB72" s="866"/>
      <c r="BC72" s="866"/>
      <c r="BD72" s="867"/>
      <c r="BE72" s="218"/>
      <c r="BF72" s="218"/>
      <c r="BG72" s="218"/>
      <c r="BH72" s="218"/>
      <c r="BI72" s="218"/>
      <c r="BJ72" s="218"/>
      <c r="BK72" s="218"/>
      <c r="BL72" s="218"/>
      <c r="BM72" s="218"/>
      <c r="BN72" s="218"/>
      <c r="BO72" s="218"/>
      <c r="BP72" s="218"/>
      <c r="BQ72" s="215">
        <v>66</v>
      </c>
      <c r="BR72" s="220"/>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9"/>
    </row>
    <row r="73" spans="1:131" s="200" customFormat="1" ht="26.25" customHeight="1" x14ac:dyDescent="0.15">
      <c r="A73" s="214">
        <v>6</v>
      </c>
      <c r="B73" s="862" t="s">
        <v>546</v>
      </c>
      <c r="C73" s="863" t="s">
        <v>541</v>
      </c>
      <c r="D73" s="863" t="s">
        <v>541</v>
      </c>
      <c r="E73" s="863" t="s">
        <v>541</v>
      </c>
      <c r="F73" s="863" t="s">
        <v>541</v>
      </c>
      <c r="G73" s="863" t="s">
        <v>541</v>
      </c>
      <c r="H73" s="863" t="s">
        <v>541</v>
      </c>
      <c r="I73" s="863" t="s">
        <v>541</v>
      </c>
      <c r="J73" s="863" t="s">
        <v>541</v>
      </c>
      <c r="K73" s="863" t="s">
        <v>541</v>
      </c>
      <c r="L73" s="863" t="s">
        <v>541</v>
      </c>
      <c r="M73" s="863" t="s">
        <v>541</v>
      </c>
      <c r="N73" s="863" t="s">
        <v>541</v>
      </c>
      <c r="O73" s="863" t="s">
        <v>541</v>
      </c>
      <c r="P73" s="864" t="s">
        <v>541</v>
      </c>
      <c r="Q73" s="865">
        <v>267</v>
      </c>
      <c r="R73" s="820"/>
      <c r="S73" s="820"/>
      <c r="T73" s="820"/>
      <c r="U73" s="820"/>
      <c r="V73" s="820">
        <v>252</v>
      </c>
      <c r="W73" s="820"/>
      <c r="X73" s="820"/>
      <c r="Y73" s="820"/>
      <c r="Z73" s="820"/>
      <c r="AA73" s="820">
        <v>15</v>
      </c>
      <c r="AB73" s="820"/>
      <c r="AC73" s="820"/>
      <c r="AD73" s="820"/>
      <c r="AE73" s="820"/>
      <c r="AF73" s="820">
        <v>15</v>
      </c>
      <c r="AG73" s="820"/>
      <c r="AH73" s="820"/>
      <c r="AI73" s="820"/>
      <c r="AJ73" s="820"/>
      <c r="AK73" s="820" t="s">
        <v>537</v>
      </c>
      <c r="AL73" s="820"/>
      <c r="AM73" s="820"/>
      <c r="AN73" s="820"/>
      <c r="AO73" s="820"/>
      <c r="AP73" s="820">
        <v>1584</v>
      </c>
      <c r="AQ73" s="820"/>
      <c r="AR73" s="820"/>
      <c r="AS73" s="820"/>
      <c r="AT73" s="820"/>
      <c r="AU73" s="820">
        <v>43</v>
      </c>
      <c r="AV73" s="820"/>
      <c r="AW73" s="820"/>
      <c r="AX73" s="820"/>
      <c r="AY73" s="820"/>
      <c r="AZ73" s="866"/>
      <c r="BA73" s="866"/>
      <c r="BB73" s="866"/>
      <c r="BC73" s="866"/>
      <c r="BD73" s="867"/>
      <c r="BE73" s="218"/>
      <c r="BF73" s="218"/>
      <c r="BG73" s="218"/>
      <c r="BH73" s="218"/>
      <c r="BI73" s="218"/>
      <c r="BJ73" s="218"/>
      <c r="BK73" s="218"/>
      <c r="BL73" s="218"/>
      <c r="BM73" s="218"/>
      <c r="BN73" s="218"/>
      <c r="BO73" s="218"/>
      <c r="BP73" s="218"/>
      <c r="BQ73" s="215">
        <v>67</v>
      </c>
      <c r="BR73" s="220"/>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9"/>
    </row>
    <row r="74" spans="1:131" s="200" customFormat="1" ht="26.25" customHeight="1" x14ac:dyDescent="0.15">
      <c r="A74" s="214">
        <v>7</v>
      </c>
      <c r="B74" s="862" t="s">
        <v>547</v>
      </c>
      <c r="C74" s="863" t="s">
        <v>541</v>
      </c>
      <c r="D74" s="863" t="s">
        <v>541</v>
      </c>
      <c r="E74" s="863" t="s">
        <v>541</v>
      </c>
      <c r="F74" s="863" t="s">
        <v>541</v>
      </c>
      <c r="G74" s="863" t="s">
        <v>541</v>
      </c>
      <c r="H74" s="863" t="s">
        <v>541</v>
      </c>
      <c r="I74" s="863" t="s">
        <v>541</v>
      </c>
      <c r="J74" s="863" t="s">
        <v>541</v>
      </c>
      <c r="K74" s="863" t="s">
        <v>541</v>
      </c>
      <c r="L74" s="863" t="s">
        <v>541</v>
      </c>
      <c r="M74" s="863" t="s">
        <v>541</v>
      </c>
      <c r="N74" s="863" t="s">
        <v>541</v>
      </c>
      <c r="O74" s="863" t="s">
        <v>541</v>
      </c>
      <c r="P74" s="864" t="s">
        <v>541</v>
      </c>
      <c r="Q74" s="865">
        <v>4</v>
      </c>
      <c r="R74" s="820"/>
      <c r="S74" s="820"/>
      <c r="T74" s="820"/>
      <c r="U74" s="820"/>
      <c r="V74" s="820">
        <v>2</v>
      </c>
      <c r="W74" s="820"/>
      <c r="X74" s="820"/>
      <c r="Y74" s="820"/>
      <c r="Z74" s="820"/>
      <c r="AA74" s="820">
        <v>2</v>
      </c>
      <c r="AB74" s="820"/>
      <c r="AC74" s="820"/>
      <c r="AD74" s="820"/>
      <c r="AE74" s="820"/>
      <c r="AF74" s="820">
        <v>2</v>
      </c>
      <c r="AG74" s="820"/>
      <c r="AH74" s="820"/>
      <c r="AI74" s="820"/>
      <c r="AJ74" s="820"/>
      <c r="AK74" s="820">
        <v>0</v>
      </c>
      <c r="AL74" s="820"/>
      <c r="AM74" s="820"/>
      <c r="AN74" s="820"/>
      <c r="AO74" s="820"/>
      <c r="AP74" s="820" t="s">
        <v>537</v>
      </c>
      <c r="AQ74" s="820"/>
      <c r="AR74" s="820"/>
      <c r="AS74" s="820"/>
      <c r="AT74" s="820"/>
      <c r="AU74" s="820" t="s">
        <v>537</v>
      </c>
      <c r="AV74" s="820"/>
      <c r="AW74" s="820"/>
      <c r="AX74" s="820"/>
      <c r="AY74" s="820"/>
      <c r="AZ74" s="866"/>
      <c r="BA74" s="866"/>
      <c r="BB74" s="866"/>
      <c r="BC74" s="866"/>
      <c r="BD74" s="867"/>
      <c r="BE74" s="218"/>
      <c r="BF74" s="218"/>
      <c r="BG74" s="218"/>
      <c r="BH74" s="218"/>
      <c r="BI74" s="218"/>
      <c r="BJ74" s="218"/>
      <c r="BK74" s="218"/>
      <c r="BL74" s="218"/>
      <c r="BM74" s="218"/>
      <c r="BN74" s="218"/>
      <c r="BO74" s="218"/>
      <c r="BP74" s="218"/>
      <c r="BQ74" s="215">
        <v>68</v>
      </c>
      <c r="BR74" s="220"/>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9"/>
    </row>
    <row r="75" spans="1:131" s="200" customFormat="1" ht="26.25" customHeight="1" x14ac:dyDescent="0.15">
      <c r="A75" s="214">
        <v>8</v>
      </c>
      <c r="B75" s="862" t="s">
        <v>548</v>
      </c>
      <c r="C75" s="863"/>
      <c r="D75" s="863"/>
      <c r="E75" s="863"/>
      <c r="F75" s="863"/>
      <c r="G75" s="863"/>
      <c r="H75" s="863"/>
      <c r="I75" s="863"/>
      <c r="J75" s="863"/>
      <c r="K75" s="863"/>
      <c r="L75" s="863"/>
      <c r="M75" s="863"/>
      <c r="N75" s="863"/>
      <c r="O75" s="863"/>
      <c r="P75" s="864"/>
      <c r="Q75" s="868">
        <v>251</v>
      </c>
      <c r="R75" s="869"/>
      <c r="S75" s="869"/>
      <c r="T75" s="869"/>
      <c r="U75" s="819"/>
      <c r="V75" s="870">
        <v>148</v>
      </c>
      <c r="W75" s="869"/>
      <c r="X75" s="869"/>
      <c r="Y75" s="869"/>
      <c r="Z75" s="819"/>
      <c r="AA75" s="870">
        <v>103</v>
      </c>
      <c r="AB75" s="869"/>
      <c r="AC75" s="869"/>
      <c r="AD75" s="869"/>
      <c r="AE75" s="819"/>
      <c r="AF75" s="870">
        <v>103</v>
      </c>
      <c r="AG75" s="869"/>
      <c r="AH75" s="869"/>
      <c r="AI75" s="869"/>
      <c r="AJ75" s="819"/>
      <c r="AK75" s="820" t="s">
        <v>537</v>
      </c>
      <c r="AL75" s="820"/>
      <c r="AM75" s="820"/>
      <c r="AN75" s="820"/>
      <c r="AO75" s="820"/>
      <c r="AP75" s="820" t="s">
        <v>536</v>
      </c>
      <c r="AQ75" s="820"/>
      <c r="AR75" s="820"/>
      <c r="AS75" s="820"/>
      <c r="AT75" s="820"/>
      <c r="AU75" s="820" t="s">
        <v>536</v>
      </c>
      <c r="AV75" s="820"/>
      <c r="AW75" s="820"/>
      <c r="AX75" s="820"/>
      <c r="AY75" s="820"/>
      <c r="AZ75" s="866"/>
      <c r="BA75" s="866"/>
      <c r="BB75" s="866"/>
      <c r="BC75" s="866"/>
      <c r="BD75" s="867"/>
      <c r="BE75" s="218"/>
      <c r="BF75" s="218"/>
      <c r="BG75" s="218"/>
      <c r="BH75" s="218"/>
      <c r="BI75" s="218"/>
      <c r="BJ75" s="218"/>
      <c r="BK75" s="218"/>
      <c r="BL75" s="218"/>
      <c r="BM75" s="218"/>
      <c r="BN75" s="218"/>
      <c r="BO75" s="218"/>
      <c r="BP75" s="218"/>
      <c r="BQ75" s="215">
        <v>69</v>
      </c>
      <c r="BR75" s="220"/>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9"/>
    </row>
    <row r="76" spans="1:131" s="200" customFormat="1" ht="26.25" customHeight="1" x14ac:dyDescent="0.15">
      <c r="A76" s="214">
        <v>9</v>
      </c>
      <c r="B76" s="862" t="s">
        <v>549</v>
      </c>
      <c r="C76" s="863"/>
      <c r="D76" s="863"/>
      <c r="E76" s="863"/>
      <c r="F76" s="863"/>
      <c r="G76" s="863"/>
      <c r="H76" s="863"/>
      <c r="I76" s="863"/>
      <c r="J76" s="863"/>
      <c r="K76" s="863"/>
      <c r="L76" s="863"/>
      <c r="M76" s="863"/>
      <c r="N76" s="863"/>
      <c r="O76" s="863"/>
      <c r="P76" s="864"/>
      <c r="Q76" s="868">
        <v>52</v>
      </c>
      <c r="R76" s="869"/>
      <c r="S76" s="869"/>
      <c r="T76" s="869"/>
      <c r="U76" s="819"/>
      <c r="V76" s="870">
        <v>36</v>
      </c>
      <c r="W76" s="869"/>
      <c r="X76" s="869"/>
      <c r="Y76" s="869"/>
      <c r="Z76" s="819"/>
      <c r="AA76" s="870">
        <v>16</v>
      </c>
      <c r="AB76" s="869"/>
      <c r="AC76" s="869"/>
      <c r="AD76" s="869"/>
      <c r="AE76" s="819"/>
      <c r="AF76" s="870">
        <v>16</v>
      </c>
      <c r="AG76" s="869"/>
      <c r="AH76" s="869"/>
      <c r="AI76" s="869"/>
      <c r="AJ76" s="819"/>
      <c r="AK76" s="820" t="s">
        <v>537</v>
      </c>
      <c r="AL76" s="820"/>
      <c r="AM76" s="820"/>
      <c r="AN76" s="820"/>
      <c r="AO76" s="820"/>
      <c r="AP76" s="820" t="s">
        <v>536</v>
      </c>
      <c r="AQ76" s="820"/>
      <c r="AR76" s="820"/>
      <c r="AS76" s="820"/>
      <c r="AT76" s="820"/>
      <c r="AU76" s="820" t="s">
        <v>536</v>
      </c>
      <c r="AV76" s="820"/>
      <c r="AW76" s="820"/>
      <c r="AX76" s="820"/>
      <c r="AY76" s="820"/>
      <c r="AZ76" s="866"/>
      <c r="BA76" s="866"/>
      <c r="BB76" s="866"/>
      <c r="BC76" s="866"/>
      <c r="BD76" s="867"/>
      <c r="BE76" s="218"/>
      <c r="BF76" s="218"/>
      <c r="BG76" s="218"/>
      <c r="BH76" s="218"/>
      <c r="BI76" s="218"/>
      <c r="BJ76" s="218"/>
      <c r="BK76" s="218"/>
      <c r="BL76" s="218"/>
      <c r="BM76" s="218"/>
      <c r="BN76" s="218"/>
      <c r="BO76" s="218"/>
      <c r="BP76" s="218"/>
      <c r="BQ76" s="215">
        <v>70</v>
      </c>
      <c r="BR76" s="220"/>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9"/>
    </row>
    <row r="77" spans="1:131" s="200" customFormat="1" ht="26.25" customHeight="1" x14ac:dyDescent="0.15">
      <c r="A77" s="214">
        <v>10</v>
      </c>
      <c r="B77" s="862" t="s">
        <v>550</v>
      </c>
      <c r="C77" s="863"/>
      <c r="D77" s="863"/>
      <c r="E77" s="863"/>
      <c r="F77" s="863"/>
      <c r="G77" s="863"/>
      <c r="H77" s="863"/>
      <c r="I77" s="863"/>
      <c r="J77" s="863"/>
      <c r="K77" s="863"/>
      <c r="L77" s="863"/>
      <c r="M77" s="863"/>
      <c r="N77" s="863"/>
      <c r="O77" s="863"/>
      <c r="P77" s="864"/>
      <c r="Q77" s="868">
        <v>183</v>
      </c>
      <c r="R77" s="869"/>
      <c r="S77" s="869"/>
      <c r="T77" s="869"/>
      <c r="U77" s="819"/>
      <c r="V77" s="870">
        <v>177</v>
      </c>
      <c r="W77" s="869"/>
      <c r="X77" s="869"/>
      <c r="Y77" s="869"/>
      <c r="Z77" s="819"/>
      <c r="AA77" s="870">
        <v>6</v>
      </c>
      <c r="AB77" s="869"/>
      <c r="AC77" s="869"/>
      <c r="AD77" s="869"/>
      <c r="AE77" s="819"/>
      <c r="AF77" s="870">
        <v>6</v>
      </c>
      <c r="AG77" s="869"/>
      <c r="AH77" s="869"/>
      <c r="AI77" s="869"/>
      <c r="AJ77" s="819"/>
      <c r="AK77" s="820" t="s">
        <v>537</v>
      </c>
      <c r="AL77" s="820"/>
      <c r="AM77" s="820"/>
      <c r="AN77" s="820"/>
      <c r="AO77" s="820"/>
      <c r="AP77" s="820" t="s">
        <v>536</v>
      </c>
      <c r="AQ77" s="820"/>
      <c r="AR77" s="820"/>
      <c r="AS77" s="820"/>
      <c r="AT77" s="820"/>
      <c r="AU77" s="820" t="s">
        <v>536</v>
      </c>
      <c r="AV77" s="820"/>
      <c r="AW77" s="820"/>
      <c r="AX77" s="820"/>
      <c r="AY77" s="820"/>
      <c r="AZ77" s="866"/>
      <c r="BA77" s="866"/>
      <c r="BB77" s="866"/>
      <c r="BC77" s="866"/>
      <c r="BD77" s="867"/>
      <c r="BE77" s="218"/>
      <c r="BF77" s="218"/>
      <c r="BG77" s="218"/>
      <c r="BH77" s="218"/>
      <c r="BI77" s="218"/>
      <c r="BJ77" s="218"/>
      <c r="BK77" s="218"/>
      <c r="BL77" s="218"/>
      <c r="BM77" s="218"/>
      <c r="BN77" s="218"/>
      <c r="BO77" s="218"/>
      <c r="BP77" s="218"/>
      <c r="BQ77" s="215">
        <v>71</v>
      </c>
      <c r="BR77" s="220"/>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9"/>
    </row>
    <row r="78" spans="1:131" s="200" customFormat="1" ht="26.25" customHeight="1" x14ac:dyDescent="0.15">
      <c r="A78" s="214">
        <v>11</v>
      </c>
      <c r="B78" s="862" t="s">
        <v>551</v>
      </c>
      <c r="C78" s="863"/>
      <c r="D78" s="863"/>
      <c r="E78" s="863"/>
      <c r="F78" s="863"/>
      <c r="G78" s="863"/>
      <c r="H78" s="863"/>
      <c r="I78" s="863"/>
      <c r="J78" s="863"/>
      <c r="K78" s="863"/>
      <c r="L78" s="863"/>
      <c r="M78" s="863"/>
      <c r="N78" s="863"/>
      <c r="O78" s="863"/>
      <c r="P78" s="864"/>
      <c r="Q78" s="865">
        <v>209764</v>
      </c>
      <c r="R78" s="820"/>
      <c r="S78" s="820"/>
      <c r="T78" s="820"/>
      <c r="U78" s="820"/>
      <c r="V78" s="820">
        <v>201413</v>
      </c>
      <c r="W78" s="820"/>
      <c r="X78" s="820"/>
      <c r="Y78" s="820"/>
      <c r="Z78" s="820"/>
      <c r="AA78" s="820">
        <v>8351</v>
      </c>
      <c r="AB78" s="820"/>
      <c r="AC78" s="820"/>
      <c r="AD78" s="820"/>
      <c r="AE78" s="820"/>
      <c r="AF78" s="820">
        <v>8351</v>
      </c>
      <c r="AG78" s="820"/>
      <c r="AH78" s="820"/>
      <c r="AI78" s="820"/>
      <c r="AJ78" s="820"/>
      <c r="AK78" s="820" t="s">
        <v>537</v>
      </c>
      <c r="AL78" s="820"/>
      <c r="AM78" s="820"/>
      <c r="AN78" s="820"/>
      <c r="AO78" s="820"/>
      <c r="AP78" s="820" t="s">
        <v>536</v>
      </c>
      <c r="AQ78" s="820"/>
      <c r="AR78" s="820"/>
      <c r="AS78" s="820"/>
      <c r="AT78" s="820"/>
      <c r="AU78" s="820" t="s">
        <v>536</v>
      </c>
      <c r="AV78" s="820"/>
      <c r="AW78" s="820"/>
      <c r="AX78" s="820"/>
      <c r="AY78" s="820"/>
      <c r="AZ78" s="866"/>
      <c r="BA78" s="866"/>
      <c r="BB78" s="866"/>
      <c r="BC78" s="866"/>
      <c r="BD78" s="867"/>
      <c r="BE78" s="218"/>
      <c r="BF78" s="218"/>
      <c r="BG78" s="218"/>
      <c r="BH78" s="218"/>
      <c r="BI78" s="218"/>
      <c r="BJ78" s="221"/>
      <c r="BK78" s="221"/>
      <c r="BL78" s="221"/>
      <c r="BM78" s="221"/>
      <c r="BN78" s="221"/>
      <c r="BO78" s="218"/>
      <c r="BP78" s="218"/>
      <c r="BQ78" s="215">
        <v>72</v>
      </c>
      <c r="BR78" s="220"/>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9"/>
    </row>
    <row r="79" spans="1:131" s="200" customFormat="1" ht="26.25" customHeight="1" x14ac:dyDescent="0.15">
      <c r="A79" s="214">
        <v>12</v>
      </c>
      <c r="B79" s="862" t="s">
        <v>552</v>
      </c>
      <c r="C79" s="863"/>
      <c r="D79" s="863"/>
      <c r="E79" s="863"/>
      <c r="F79" s="863"/>
      <c r="G79" s="863"/>
      <c r="H79" s="863"/>
      <c r="I79" s="863"/>
      <c r="J79" s="863"/>
      <c r="K79" s="863"/>
      <c r="L79" s="863"/>
      <c r="M79" s="863"/>
      <c r="N79" s="863"/>
      <c r="O79" s="863"/>
      <c r="P79" s="864"/>
      <c r="Q79" s="865">
        <v>155</v>
      </c>
      <c r="R79" s="820"/>
      <c r="S79" s="820"/>
      <c r="T79" s="820"/>
      <c r="U79" s="820"/>
      <c r="V79" s="820">
        <v>153</v>
      </c>
      <c r="W79" s="820"/>
      <c r="X79" s="820"/>
      <c r="Y79" s="820"/>
      <c r="Z79" s="820"/>
      <c r="AA79" s="820">
        <v>2</v>
      </c>
      <c r="AB79" s="820"/>
      <c r="AC79" s="820"/>
      <c r="AD79" s="820"/>
      <c r="AE79" s="820"/>
      <c r="AF79" s="820">
        <v>2</v>
      </c>
      <c r="AG79" s="820"/>
      <c r="AH79" s="820"/>
      <c r="AI79" s="820"/>
      <c r="AJ79" s="820"/>
      <c r="AK79" s="820">
        <v>5</v>
      </c>
      <c r="AL79" s="820"/>
      <c r="AM79" s="820"/>
      <c r="AN79" s="820"/>
      <c r="AO79" s="820"/>
      <c r="AP79" s="820" t="s">
        <v>536</v>
      </c>
      <c r="AQ79" s="820"/>
      <c r="AR79" s="820"/>
      <c r="AS79" s="820"/>
      <c r="AT79" s="820"/>
      <c r="AU79" s="820" t="s">
        <v>536</v>
      </c>
      <c r="AV79" s="820"/>
      <c r="AW79" s="820"/>
      <c r="AX79" s="820"/>
      <c r="AY79" s="820"/>
      <c r="AZ79" s="866"/>
      <c r="BA79" s="866"/>
      <c r="BB79" s="866"/>
      <c r="BC79" s="866"/>
      <c r="BD79" s="867"/>
      <c r="BE79" s="218"/>
      <c r="BF79" s="218"/>
      <c r="BG79" s="218"/>
      <c r="BH79" s="218"/>
      <c r="BI79" s="218"/>
      <c r="BJ79" s="221"/>
      <c r="BK79" s="221"/>
      <c r="BL79" s="221"/>
      <c r="BM79" s="221"/>
      <c r="BN79" s="221"/>
      <c r="BO79" s="218"/>
      <c r="BP79" s="218"/>
      <c r="BQ79" s="215">
        <v>73</v>
      </c>
      <c r="BR79" s="220"/>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9"/>
    </row>
    <row r="80" spans="1:131" s="200" customFormat="1" ht="26.25" customHeight="1" x14ac:dyDescent="0.15">
      <c r="A80" s="214">
        <v>13</v>
      </c>
      <c r="B80" s="862" t="s">
        <v>553</v>
      </c>
      <c r="C80" s="863"/>
      <c r="D80" s="863"/>
      <c r="E80" s="863"/>
      <c r="F80" s="863"/>
      <c r="G80" s="863"/>
      <c r="H80" s="863"/>
      <c r="I80" s="863"/>
      <c r="J80" s="863"/>
      <c r="K80" s="863"/>
      <c r="L80" s="863"/>
      <c r="M80" s="863"/>
      <c r="N80" s="863"/>
      <c r="O80" s="863"/>
      <c r="P80" s="864"/>
      <c r="Q80" s="865">
        <v>16</v>
      </c>
      <c r="R80" s="820"/>
      <c r="S80" s="820"/>
      <c r="T80" s="820"/>
      <c r="U80" s="820"/>
      <c r="V80" s="820">
        <v>16</v>
      </c>
      <c r="W80" s="820"/>
      <c r="X80" s="820"/>
      <c r="Y80" s="820"/>
      <c r="Z80" s="820"/>
      <c r="AA80" s="820">
        <v>0</v>
      </c>
      <c r="AB80" s="820"/>
      <c r="AC80" s="820"/>
      <c r="AD80" s="820"/>
      <c r="AE80" s="820"/>
      <c r="AF80" s="820">
        <v>0</v>
      </c>
      <c r="AG80" s="820"/>
      <c r="AH80" s="820"/>
      <c r="AI80" s="820"/>
      <c r="AJ80" s="820"/>
      <c r="AK80" s="820" t="s">
        <v>536</v>
      </c>
      <c r="AL80" s="820"/>
      <c r="AM80" s="820"/>
      <c r="AN80" s="820"/>
      <c r="AO80" s="820"/>
      <c r="AP80" s="820" t="s">
        <v>536</v>
      </c>
      <c r="AQ80" s="820"/>
      <c r="AR80" s="820"/>
      <c r="AS80" s="820"/>
      <c r="AT80" s="820"/>
      <c r="AU80" s="820" t="s">
        <v>536</v>
      </c>
      <c r="AV80" s="820"/>
      <c r="AW80" s="820"/>
      <c r="AX80" s="820"/>
      <c r="AY80" s="820"/>
      <c r="AZ80" s="866"/>
      <c r="BA80" s="866"/>
      <c r="BB80" s="866"/>
      <c r="BC80" s="866"/>
      <c r="BD80" s="867"/>
      <c r="BE80" s="218"/>
      <c r="BF80" s="218"/>
      <c r="BG80" s="218"/>
      <c r="BH80" s="218"/>
      <c r="BI80" s="218"/>
      <c r="BJ80" s="218"/>
      <c r="BK80" s="218"/>
      <c r="BL80" s="218"/>
      <c r="BM80" s="218"/>
      <c r="BN80" s="218"/>
      <c r="BO80" s="218"/>
      <c r="BP80" s="218"/>
      <c r="BQ80" s="215">
        <v>74</v>
      </c>
      <c r="BR80" s="220"/>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9"/>
    </row>
    <row r="81" spans="1:131" s="200" customFormat="1" ht="26.25" customHeight="1" x14ac:dyDescent="0.15">
      <c r="A81" s="214">
        <v>14</v>
      </c>
      <c r="B81" s="862" t="s">
        <v>554</v>
      </c>
      <c r="C81" s="863"/>
      <c r="D81" s="863"/>
      <c r="E81" s="863"/>
      <c r="F81" s="863"/>
      <c r="G81" s="863"/>
      <c r="H81" s="863"/>
      <c r="I81" s="863"/>
      <c r="J81" s="863"/>
      <c r="K81" s="863"/>
      <c r="L81" s="863"/>
      <c r="M81" s="863"/>
      <c r="N81" s="863"/>
      <c r="O81" s="863"/>
      <c r="P81" s="864"/>
      <c r="Q81" s="865">
        <v>378</v>
      </c>
      <c r="R81" s="820"/>
      <c r="S81" s="820"/>
      <c r="T81" s="820"/>
      <c r="U81" s="820"/>
      <c r="V81" s="820">
        <v>347</v>
      </c>
      <c r="W81" s="820"/>
      <c r="X81" s="820"/>
      <c r="Y81" s="820"/>
      <c r="Z81" s="820"/>
      <c r="AA81" s="820">
        <v>31</v>
      </c>
      <c r="AB81" s="820"/>
      <c r="AC81" s="820"/>
      <c r="AD81" s="820"/>
      <c r="AE81" s="820"/>
      <c r="AF81" s="820">
        <v>31</v>
      </c>
      <c r="AG81" s="820"/>
      <c r="AH81" s="820"/>
      <c r="AI81" s="820"/>
      <c r="AJ81" s="820"/>
      <c r="AK81" s="820" t="s">
        <v>536</v>
      </c>
      <c r="AL81" s="820"/>
      <c r="AM81" s="820"/>
      <c r="AN81" s="820"/>
      <c r="AO81" s="820"/>
      <c r="AP81" s="820" t="s">
        <v>536</v>
      </c>
      <c r="AQ81" s="820"/>
      <c r="AR81" s="820"/>
      <c r="AS81" s="820"/>
      <c r="AT81" s="820"/>
      <c r="AU81" s="820" t="s">
        <v>536</v>
      </c>
      <c r="AV81" s="820"/>
      <c r="AW81" s="820"/>
      <c r="AX81" s="820"/>
      <c r="AY81" s="820"/>
      <c r="AZ81" s="866"/>
      <c r="BA81" s="866"/>
      <c r="BB81" s="866"/>
      <c r="BC81" s="866"/>
      <c r="BD81" s="867"/>
      <c r="BE81" s="218"/>
      <c r="BF81" s="218"/>
      <c r="BG81" s="218"/>
      <c r="BH81" s="218"/>
      <c r="BI81" s="218"/>
      <c r="BJ81" s="218"/>
      <c r="BK81" s="218"/>
      <c r="BL81" s="218"/>
      <c r="BM81" s="218"/>
      <c r="BN81" s="218"/>
      <c r="BO81" s="218"/>
      <c r="BP81" s="218"/>
      <c r="BQ81" s="215">
        <v>75</v>
      </c>
      <c r="BR81" s="220"/>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9"/>
    </row>
    <row r="82" spans="1:131" s="200" customFormat="1" ht="26.25" customHeight="1" x14ac:dyDescent="0.15">
      <c r="A82" s="214">
        <v>15</v>
      </c>
      <c r="B82" s="862" t="s">
        <v>555</v>
      </c>
      <c r="C82" s="863"/>
      <c r="D82" s="863"/>
      <c r="E82" s="863"/>
      <c r="F82" s="863"/>
      <c r="G82" s="863"/>
      <c r="H82" s="863"/>
      <c r="I82" s="863"/>
      <c r="J82" s="863"/>
      <c r="K82" s="863"/>
      <c r="L82" s="863"/>
      <c r="M82" s="863"/>
      <c r="N82" s="863"/>
      <c r="O82" s="863"/>
      <c r="P82" s="864"/>
      <c r="Q82" s="865">
        <v>179</v>
      </c>
      <c r="R82" s="820"/>
      <c r="S82" s="820"/>
      <c r="T82" s="820"/>
      <c r="U82" s="820"/>
      <c r="V82" s="820">
        <v>176</v>
      </c>
      <c r="W82" s="820"/>
      <c r="X82" s="820"/>
      <c r="Y82" s="820"/>
      <c r="Z82" s="820"/>
      <c r="AA82" s="820">
        <v>3</v>
      </c>
      <c r="AB82" s="820"/>
      <c r="AC82" s="820"/>
      <c r="AD82" s="820"/>
      <c r="AE82" s="820"/>
      <c r="AF82" s="820">
        <v>3</v>
      </c>
      <c r="AG82" s="820"/>
      <c r="AH82" s="820"/>
      <c r="AI82" s="820"/>
      <c r="AJ82" s="820"/>
      <c r="AK82" s="820">
        <v>1</v>
      </c>
      <c r="AL82" s="820"/>
      <c r="AM82" s="820"/>
      <c r="AN82" s="820"/>
      <c r="AO82" s="820"/>
      <c r="AP82" s="820">
        <v>167</v>
      </c>
      <c r="AQ82" s="820"/>
      <c r="AR82" s="820"/>
      <c r="AS82" s="820"/>
      <c r="AT82" s="820"/>
      <c r="AU82" s="820" t="s">
        <v>536</v>
      </c>
      <c r="AV82" s="820"/>
      <c r="AW82" s="820"/>
      <c r="AX82" s="820"/>
      <c r="AY82" s="820"/>
      <c r="AZ82" s="866"/>
      <c r="BA82" s="866"/>
      <c r="BB82" s="866"/>
      <c r="BC82" s="866"/>
      <c r="BD82" s="867"/>
      <c r="BE82" s="218"/>
      <c r="BF82" s="218"/>
      <c r="BG82" s="218"/>
      <c r="BH82" s="218"/>
      <c r="BI82" s="218"/>
      <c r="BJ82" s="218"/>
      <c r="BK82" s="218"/>
      <c r="BL82" s="218"/>
      <c r="BM82" s="218"/>
      <c r="BN82" s="218"/>
      <c r="BO82" s="218"/>
      <c r="BP82" s="218"/>
      <c r="BQ82" s="215">
        <v>76</v>
      </c>
      <c r="BR82" s="220"/>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9"/>
    </row>
    <row r="83" spans="1:131" s="200" customFormat="1" ht="26.25" customHeight="1" x14ac:dyDescent="0.15">
      <c r="A83" s="214">
        <v>16</v>
      </c>
      <c r="B83" s="862" t="s">
        <v>556</v>
      </c>
      <c r="C83" s="863" t="s">
        <v>557</v>
      </c>
      <c r="D83" s="863" t="s">
        <v>557</v>
      </c>
      <c r="E83" s="863" t="s">
        <v>557</v>
      </c>
      <c r="F83" s="863" t="s">
        <v>557</v>
      </c>
      <c r="G83" s="863" t="s">
        <v>557</v>
      </c>
      <c r="H83" s="863" t="s">
        <v>557</v>
      </c>
      <c r="I83" s="863" t="s">
        <v>557</v>
      </c>
      <c r="J83" s="863" t="s">
        <v>557</v>
      </c>
      <c r="K83" s="863" t="s">
        <v>557</v>
      </c>
      <c r="L83" s="863" t="s">
        <v>557</v>
      </c>
      <c r="M83" s="863" t="s">
        <v>557</v>
      </c>
      <c r="N83" s="863" t="s">
        <v>557</v>
      </c>
      <c r="O83" s="863" t="s">
        <v>557</v>
      </c>
      <c r="P83" s="864" t="s">
        <v>557</v>
      </c>
      <c r="Q83" s="865">
        <v>897</v>
      </c>
      <c r="R83" s="820"/>
      <c r="S83" s="820"/>
      <c r="T83" s="820"/>
      <c r="U83" s="820"/>
      <c r="V83" s="820">
        <v>895</v>
      </c>
      <c r="W83" s="820"/>
      <c r="X83" s="820"/>
      <c r="Y83" s="820"/>
      <c r="Z83" s="820"/>
      <c r="AA83" s="820">
        <v>2</v>
      </c>
      <c r="AB83" s="820"/>
      <c r="AC83" s="820"/>
      <c r="AD83" s="820"/>
      <c r="AE83" s="820"/>
      <c r="AF83" s="820">
        <v>2</v>
      </c>
      <c r="AG83" s="820"/>
      <c r="AH83" s="820"/>
      <c r="AI83" s="820"/>
      <c r="AJ83" s="820"/>
      <c r="AK83" s="820">
        <v>69</v>
      </c>
      <c r="AL83" s="820"/>
      <c r="AM83" s="820"/>
      <c r="AN83" s="820"/>
      <c r="AO83" s="820"/>
      <c r="AP83" s="820" t="s">
        <v>536</v>
      </c>
      <c r="AQ83" s="820"/>
      <c r="AR83" s="820"/>
      <c r="AS83" s="820"/>
      <c r="AT83" s="820"/>
      <c r="AU83" s="820" t="s">
        <v>536</v>
      </c>
      <c r="AV83" s="820"/>
      <c r="AW83" s="820"/>
      <c r="AX83" s="820"/>
      <c r="AY83" s="820"/>
      <c r="AZ83" s="866"/>
      <c r="BA83" s="866"/>
      <c r="BB83" s="866"/>
      <c r="BC83" s="866"/>
      <c r="BD83" s="867"/>
      <c r="BE83" s="218"/>
      <c r="BF83" s="218"/>
      <c r="BG83" s="218"/>
      <c r="BH83" s="218"/>
      <c r="BI83" s="218"/>
      <c r="BJ83" s="218"/>
      <c r="BK83" s="218"/>
      <c r="BL83" s="218"/>
      <c r="BM83" s="218"/>
      <c r="BN83" s="218"/>
      <c r="BO83" s="218"/>
      <c r="BP83" s="218"/>
      <c r="BQ83" s="215">
        <v>77</v>
      </c>
      <c r="BR83" s="220"/>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9"/>
    </row>
    <row r="84" spans="1:131" s="200" customFormat="1" ht="26.25" customHeight="1" x14ac:dyDescent="0.15">
      <c r="A84" s="214">
        <v>17</v>
      </c>
      <c r="B84" s="862" t="s">
        <v>558</v>
      </c>
      <c r="C84" s="863"/>
      <c r="D84" s="863"/>
      <c r="E84" s="863"/>
      <c r="F84" s="863"/>
      <c r="G84" s="863"/>
      <c r="H84" s="863"/>
      <c r="I84" s="863"/>
      <c r="J84" s="863"/>
      <c r="K84" s="863"/>
      <c r="L84" s="863"/>
      <c r="M84" s="863"/>
      <c r="N84" s="863"/>
      <c r="O84" s="863"/>
      <c r="P84" s="864"/>
      <c r="Q84" s="865">
        <v>5624</v>
      </c>
      <c r="R84" s="820"/>
      <c r="S84" s="820"/>
      <c r="T84" s="820"/>
      <c r="U84" s="820"/>
      <c r="V84" s="820">
        <v>5528</v>
      </c>
      <c r="W84" s="820"/>
      <c r="X84" s="820"/>
      <c r="Y84" s="820"/>
      <c r="Z84" s="820"/>
      <c r="AA84" s="820">
        <v>96</v>
      </c>
      <c r="AB84" s="820"/>
      <c r="AC84" s="820"/>
      <c r="AD84" s="820"/>
      <c r="AE84" s="820"/>
      <c r="AF84" s="820">
        <v>96</v>
      </c>
      <c r="AG84" s="820"/>
      <c r="AH84" s="820"/>
      <c r="AI84" s="820"/>
      <c r="AJ84" s="820"/>
      <c r="AK84" s="820">
        <v>814</v>
      </c>
      <c r="AL84" s="820"/>
      <c r="AM84" s="820"/>
      <c r="AN84" s="820"/>
      <c r="AO84" s="820"/>
      <c r="AP84" s="820" t="s">
        <v>536</v>
      </c>
      <c r="AQ84" s="820"/>
      <c r="AR84" s="820"/>
      <c r="AS84" s="820"/>
      <c r="AT84" s="820"/>
      <c r="AU84" s="820" t="s">
        <v>536</v>
      </c>
      <c r="AV84" s="820"/>
      <c r="AW84" s="820"/>
      <c r="AX84" s="820"/>
      <c r="AY84" s="820"/>
      <c r="AZ84" s="866"/>
      <c r="BA84" s="866"/>
      <c r="BB84" s="866"/>
      <c r="BC84" s="866"/>
      <c r="BD84" s="867"/>
      <c r="BE84" s="218"/>
      <c r="BF84" s="218"/>
      <c r="BG84" s="218"/>
      <c r="BH84" s="218"/>
      <c r="BI84" s="218"/>
      <c r="BJ84" s="218"/>
      <c r="BK84" s="218"/>
      <c r="BL84" s="218"/>
      <c r="BM84" s="218"/>
      <c r="BN84" s="218"/>
      <c r="BO84" s="218"/>
      <c r="BP84" s="218"/>
      <c r="BQ84" s="215">
        <v>78</v>
      </c>
      <c r="BR84" s="220"/>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9"/>
    </row>
    <row r="85" spans="1:131" s="200" customFormat="1" ht="26.25" customHeight="1" x14ac:dyDescent="0.15">
      <c r="A85" s="214">
        <v>18</v>
      </c>
      <c r="B85" s="862" t="s">
        <v>559</v>
      </c>
      <c r="C85" s="863"/>
      <c r="D85" s="863"/>
      <c r="E85" s="863"/>
      <c r="F85" s="863"/>
      <c r="G85" s="863"/>
      <c r="H85" s="863"/>
      <c r="I85" s="863"/>
      <c r="J85" s="863"/>
      <c r="K85" s="863"/>
      <c r="L85" s="863"/>
      <c r="M85" s="863"/>
      <c r="N85" s="863"/>
      <c r="O85" s="863"/>
      <c r="P85" s="864"/>
      <c r="Q85" s="865">
        <v>93</v>
      </c>
      <c r="R85" s="820"/>
      <c r="S85" s="820"/>
      <c r="T85" s="820"/>
      <c r="U85" s="820"/>
      <c r="V85" s="820">
        <v>34</v>
      </c>
      <c r="W85" s="820"/>
      <c r="X85" s="820"/>
      <c r="Y85" s="820"/>
      <c r="Z85" s="820"/>
      <c r="AA85" s="820">
        <v>59</v>
      </c>
      <c r="AB85" s="820"/>
      <c r="AC85" s="820"/>
      <c r="AD85" s="820"/>
      <c r="AE85" s="820"/>
      <c r="AF85" s="820">
        <v>59</v>
      </c>
      <c r="AG85" s="820"/>
      <c r="AH85" s="820"/>
      <c r="AI85" s="820"/>
      <c r="AJ85" s="820"/>
      <c r="AK85" s="820" t="s">
        <v>536</v>
      </c>
      <c r="AL85" s="820"/>
      <c r="AM85" s="820"/>
      <c r="AN85" s="820"/>
      <c r="AO85" s="820"/>
      <c r="AP85" s="820" t="s">
        <v>536</v>
      </c>
      <c r="AQ85" s="820"/>
      <c r="AR85" s="820"/>
      <c r="AS85" s="820"/>
      <c r="AT85" s="820"/>
      <c r="AU85" s="820" t="s">
        <v>536</v>
      </c>
      <c r="AV85" s="820"/>
      <c r="AW85" s="820"/>
      <c r="AX85" s="820"/>
      <c r="AY85" s="820"/>
      <c r="AZ85" s="866" t="s">
        <v>563</v>
      </c>
      <c r="BA85" s="866"/>
      <c r="BB85" s="866"/>
      <c r="BC85" s="866"/>
      <c r="BD85" s="867"/>
      <c r="BE85" s="218"/>
      <c r="BF85" s="218"/>
      <c r="BG85" s="218"/>
      <c r="BH85" s="218"/>
      <c r="BI85" s="218"/>
      <c r="BJ85" s="218"/>
      <c r="BK85" s="218"/>
      <c r="BL85" s="218"/>
      <c r="BM85" s="218"/>
      <c r="BN85" s="218"/>
      <c r="BO85" s="218"/>
      <c r="BP85" s="218"/>
      <c r="BQ85" s="215">
        <v>79</v>
      </c>
      <c r="BR85" s="220"/>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9"/>
    </row>
    <row r="86" spans="1:131" s="200" customFormat="1" ht="26.25" customHeight="1" x14ac:dyDescent="0.15">
      <c r="A86" s="214">
        <v>19</v>
      </c>
      <c r="B86" s="862" t="s">
        <v>560</v>
      </c>
      <c r="C86" s="863"/>
      <c r="D86" s="863"/>
      <c r="E86" s="863"/>
      <c r="F86" s="863"/>
      <c r="G86" s="863"/>
      <c r="H86" s="863"/>
      <c r="I86" s="863"/>
      <c r="J86" s="863"/>
      <c r="K86" s="863"/>
      <c r="L86" s="863"/>
      <c r="M86" s="863"/>
      <c r="N86" s="863"/>
      <c r="O86" s="863"/>
      <c r="P86" s="864"/>
      <c r="Q86" s="865">
        <v>4501</v>
      </c>
      <c r="R86" s="820"/>
      <c r="S86" s="820"/>
      <c r="T86" s="820"/>
      <c r="U86" s="820"/>
      <c r="V86" s="820">
        <v>4483</v>
      </c>
      <c r="W86" s="820"/>
      <c r="X86" s="820"/>
      <c r="Y86" s="820"/>
      <c r="Z86" s="820"/>
      <c r="AA86" s="820">
        <v>18</v>
      </c>
      <c r="AB86" s="820"/>
      <c r="AC86" s="820"/>
      <c r="AD86" s="820"/>
      <c r="AE86" s="820"/>
      <c r="AF86" s="820">
        <v>1320</v>
      </c>
      <c r="AG86" s="820"/>
      <c r="AH86" s="820"/>
      <c r="AI86" s="820"/>
      <c r="AJ86" s="820"/>
      <c r="AK86" s="820" t="s">
        <v>536</v>
      </c>
      <c r="AL86" s="820"/>
      <c r="AM86" s="820"/>
      <c r="AN86" s="820"/>
      <c r="AO86" s="820"/>
      <c r="AP86" s="820">
        <v>3916</v>
      </c>
      <c r="AQ86" s="820"/>
      <c r="AR86" s="820"/>
      <c r="AS86" s="820"/>
      <c r="AT86" s="820"/>
      <c r="AU86" s="820">
        <v>513</v>
      </c>
      <c r="AV86" s="820"/>
      <c r="AW86" s="820"/>
      <c r="AX86" s="820"/>
      <c r="AY86" s="820"/>
      <c r="AZ86" s="866" t="s">
        <v>563</v>
      </c>
      <c r="BA86" s="866"/>
      <c r="BB86" s="866"/>
      <c r="BC86" s="866"/>
      <c r="BD86" s="867"/>
      <c r="BE86" s="218"/>
      <c r="BF86" s="218"/>
      <c r="BG86" s="218"/>
      <c r="BH86" s="218"/>
      <c r="BI86" s="218"/>
      <c r="BJ86" s="218"/>
      <c r="BK86" s="218"/>
      <c r="BL86" s="218"/>
      <c r="BM86" s="218"/>
      <c r="BN86" s="218"/>
      <c r="BO86" s="218"/>
      <c r="BP86" s="218"/>
      <c r="BQ86" s="215">
        <v>80</v>
      </c>
      <c r="BR86" s="220"/>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9"/>
    </row>
    <row r="87" spans="1:131" s="200" customFormat="1" ht="26.25" customHeight="1" x14ac:dyDescent="0.15">
      <c r="A87" s="222">
        <v>20</v>
      </c>
      <c r="B87" s="871" t="s">
        <v>561</v>
      </c>
      <c r="C87" s="872"/>
      <c r="D87" s="872"/>
      <c r="E87" s="872"/>
      <c r="F87" s="872"/>
      <c r="G87" s="872"/>
      <c r="H87" s="872"/>
      <c r="I87" s="872"/>
      <c r="J87" s="872"/>
      <c r="K87" s="872"/>
      <c r="L87" s="872"/>
      <c r="M87" s="872"/>
      <c r="N87" s="872"/>
      <c r="O87" s="872"/>
      <c r="P87" s="873"/>
      <c r="Q87" s="874">
        <v>464</v>
      </c>
      <c r="R87" s="875"/>
      <c r="S87" s="875"/>
      <c r="T87" s="875"/>
      <c r="U87" s="875"/>
      <c r="V87" s="875">
        <v>387</v>
      </c>
      <c r="W87" s="875"/>
      <c r="X87" s="875"/>
      <c r="Y87" s="875"/>
      <c r="Z87" s="875"/>
      <c r="AA87" s="875">
        <v>77</v>
      </c>
      <c r="AB87" s="875"/>
      <c r="AC87" s="875"/>
      <c r="AD87" s="875"/>
      <c r="AE87" s="875"/>
      <c r="AF87" s="875">
        <v>77</v>
      </c>
      <c r="AG87" s="875"/>
      <c r="AH87" s="875"/>
      <c r="AI87" s="875"/>
      <c r="AJ87" s="875"/>
      <c r="AK87" s="820" t="s">
        <v>536</v>
      </c>
      <c r="AL87" s="820"/>
      <c r="AM87" s="820"/>
      <c r="AN87" s="820"/>
      <c r="AO87" s="820"/>
      <c r="AP87" s="875">
        <v>26</v>
      </c>
      <c r="AQ87" s="875"/>
      <c r="AR87" s="875"/>
      <c r="AS87" s="875"/>
      <c r="AT87" s="875"/>
      <c r="AU87" s="875">
        <v>14</v>
      </c>
      <c r="AV87" s="875"/>
      <c r="AW87" s="875"/>
      <c r="AX87" s="875"/>
      <c r="AY87" s="875"/>
      <c r="AZ87" s="876"/>
      <c r="BA87" s="876"/>
      <c r="BB87" s="876"/>
      <c r="BC87" s="876"/>
      <c r="BD87" s="877"/>
      <c r="BE87" s="218"/>
      <c r="BF87" s="218"/>
      <c r="BG87" s="218"/>
      <c r="BH87" s="218"/>
      <c r="BI87" s="218"/>
      <c r="BJ87" s="218"/>
      <c r="BK87" s="218"/>
      <c r="BL87" s="218"/>
      <c r="BM87" s="218"/>
      <c r="BN87" s="218"/>
      <c r="BO87" s="218"/>
      <c r="BP87" s="218"/>
      <c r="BQ87" s="215">
        <v>81</v>
      </c>
      <c r="BR87" s="220"/>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9"/>
    </row>
    <row r="88" spans="1:131" s="200" customFormat="1" ht="26.25" customHeight="1" thickBot="1" x14ac:dyDescent="0.2">
      <c r="A88" s="217" t="s">
        <v>369</v>
      </c>
      <c r="B88" s="780" t="s">
        <v>393</v>
      </c>
      <c r="C88" s="781"/>
      <c r="D88" s="781"/>
      <c r="E88" s="781"/>
      <c r="F88" s="781"/>
      <c r="G88" s="781"/>
      <c r="H88" s="781"/>
      <c r="I88" s="781"/>
      <c r="J88" s="781"/>
      <c r="K88" s="781"/>
      <c r="L88" s="781"/>
      <c r="M88" s="781"/>
      <c r="N88" s="781"/>
      <c r="O88" s="781"/>
      <c r="P88" s="782"/>
      <c r="Q88" s="827"/>
      <c r="R88" s="828"/>
      <c r="S88" s="828"/>
      <c r="T88" s="828"/>
      <c r="U88" s="828"/>
      <c r="V88" s="828"/>
      <c r="W88" s="828"/>
      <c r="X88" s="828"/>
      <c r="Y88" s="828"/>
      <c r="Z88" s="828"/>
      <c r="AA88" s="828"/>
      <c r="AB88" s="828"/>
      <c r="AC88" s="828"/>
      <c r="AD88" s="828"/>
      <c r="AE88" s="828"/>
      <c r="AF88" s="831">
        <v>10103</v>
      </c>
      <c r="AG88" s="831"/>
      <c r="AH88" s="831"/>
      <c r="AI88" s="831"/>
      <c r="AJ88" s="831"/>
      <c r="AK88" s="828"/>
      <c r="AL88" s="828"/>
      <c r="AM88" s="828"/>
      <c r="AN88" s="828"/>
      <c r="AO88" s="828"/>
      <c r="AP88" s="831">
        <v>5693</v>
      </c>
      <c r="AQ88" s="831"/>
      <c r="AR88" s="831"/>
      <c r="AS88" s="831"/>
      <c r="AT88" s="831"/>
      <c r="AU88" s="831">
        <v>570</v>
      </c>
      <c r="AV88" s="831"/>
      <c r="AW88" s="831"/>
      <c r="AX88" s="831"/>
      <c r="AY88" s="831"/>
      <c r="AZ88" s="836"/>
      <c r="BA88" s="836"/>
      <c r="BB88" s="836"/>
      <c r="BC88" s="836"/>
      <c r="BD88" s="837"/>
      <c r="BE88" s="218"/>
      <c r="BF88" s="218"/>
      <c r="BG88" s="218"/>
      <c r="BH88" s="218"/>
      <c r="BI88" s="218"/>
      <c r="BJ88" s="218"/>
      <c r="BK88" s="218"/>
      <c r="BL88" s="218"/>
      <c r="BM88" s="218"/>
      <c r="BN88" s="218"/>
      <c r="BO88" s="218"/>
      <c r="BP88" s="218"/>
      <c r="BQ88" s="215">
        <v>82</v>
      </c>
      <c r="BR88" s="220"/>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394</v>
      </c>
      <c r="BS102" s="781"/>
      <c r="BT102" s="781"/>
      <c r="BU102" s="781"/>
      <c r="BV102" s="781"/>
      <c r="BW102" s="781"/>
      <c r="BX102" s="781"/>
      <c r="BY102" s="781"/>
      <c r="BZ102" s="781"/>
      <c r="CA102" s="781"/>
      <c r="CB102" s="781"/>
      <c r="CC102" s="781"/>
      <c r="CD102" s="781"/>
      <c r="CE102" s="781"/>
      <c r="CF102" s="781"/>
      <c r="CG102" s="782"/>
      <c r="CH102" s="878"/>
      <c r="CI102" s="879"/>
      <c r="CJ102" s="879"/>
      <c r="CK102" s="879"/>
      <c r="CL102" s="880"/>
      <c r="CM102" s="878"/>
      <c r="CN102" s="879"/>
      <c r="CO102" s="879"/>
      <c r="CP102" s="879"/>
      <c r="CQ102" s="880"/>
      <c r="CR102" s="881"/>
      <c r="CS102" s="839"/>
      <c r="CT102" s="839"/>
      <c r="CU102" s="839"/>
      <c r="CV102" s="882"/>
      <c r="CW102" s="881"/>
      <c r="CX102" s="839"/>
      <c r="CY102" s="839"/>
      <c r="CZ102" s="839"/>
      <c r="DA102" s="882"/>
      <c r="DB102" s="881"/>
      <c r="DC102" s="839"/>
      <c r="DD102" s="839"/>
      <c r="DE102" s="839"/>
      <c r="DF102" s="882"/>
      <c r="DG102" s="881"/>
      <c r="DH102" s="839"/>
      <c r="DI102" s="839"/>
      <c r="DJ102" s="839"/>
      <c r="DK102" s="882"/>
      <c r="DL102" s="881"/>
      <c r="DM102" s="839"/>
      <c r="DN102" s="839"/>
      <c r="DO102" s="839"/>
      <c r="DP102" s="882"/>
      <c r="DQ102" s="881"/>
      <c r="DR102" s="839"/>
      <c r="DS102" s="839"/>
      <c r="DT102" s="839"/>
      <c r="DU102" s="882"/>
      <c r="DV102" s="905"/>
      <c r="DW102" s="906"/>
      <c r="DX102" s="906"/>
      <c r="DY102" s="906"/>
      <c r="DZ102" s="907"/>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8" t="s">
        <v>395</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09" t="s">
        <v>396</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0" t="s">
        <v>399</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400</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9" customFormat="1" ht="26.25" customHeight="1" x14ac:dyDescent="0.15">
      <c r="A109" s="903" t="s">
        <v>401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402</v>
      </c>
      <c r="AB109" s="884"/>
      <c r="AC109" s="884"/>
      <c r="AD109" s="884"/>
      <c r="AE109" s="885"/>
      <c r="AF109" s="883" t="s">
        <v>288</v>
      </c>
      <c r="AG109" s="884"/>
      <c r="AH109" s="884"/>
      <c r="AI109" s="884"/>
      <c r="AJ109" s="885"/>
      <c r="AK109" s="883" t="s">
        <v>287</v>
      </c>
      <c r="AL109" s="884"/>
      <c r="AM109" s="884"/>
      <c r="AN109" s="884"/>
      <c r="AO109" s="885"/>
      <c r="AP109" s="883" t="s">
        <v>403</v>
      </c>
      <c r="AQ109" s="884"/>
      <c r="AR109" s="884"/>
      <c r="AS109" s="884"/>
      <c r="AT109" s="886"/>
      <c r="AU109" s="903" t="s">
        <v>401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402</v>
      </c>
      <c r="BR109" s="884"/>
      <c r="BS109" s="884"/>
      <c r="BT109" s="884"/>
      <c r="BU109" s="885"/>
      <c r="BV109" s="883" t="s">
        <v>288</v>
      </c>
      <c r="BW109" s="884"/>
      <c r="BX109" s="884"/>
      <c r="BY109" s="884"/>
      <c r="BZ109" s="885"/>
      <c r="CA109" s="883" t="s">
        <v>287</v>
      </c>
      <c r="CB109" s="884"/>
      <c r="CC109" s="884"/>
      <c r="CD109" s="884"/>
      <c r="CE109" s="885"/>
      <c r="CF109" s="904" t="s">
        <v>403</v>
      </c>
      <c r="CG109" s="904"/>
      <c r="CH109" s="904"/>
      <c r="CI109" s="904"/>
      <c r="CJ109" s="904"/>
      <c r="CK109" s="883" t="s">
        <v>404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402</v>
      </c>
      <c r="DH109" s="884"/>
      <c r="DI109" s="884"/>
      <c r="DJ109" s="884"/>
      <c r="DK109" s="885"/>
      <c r="DL109" s="883" t="s">
        <v>288</v>
      </c>
      <c r="DM109" s="884"/>
      <c r="DN109" s="884"/>
      <c r="DO109" s="884"/>
      <c r="DP109" s="885"/>
      <c r="DQ109" s="883" t="s">
        <v>287</v>
      </c>
      <c r="DR109" s="884"/>
      <c r="DS109" s="884"/>
      <c r="DT109" s="884"/>
      <c r="DU109" s="885"/>
      <c r="DV109" s="883" t="s">
        <v>403</v>
      </c>
      <c r="DW109" s="884"/>
      <c r="DX109" s="884"/>
      <c r="DY109" s="884"/>
      <c r="DZ109" s="886"/>
    </row>
    <row r="110" spans="1:131" s="199" customFormat="1" ht="26.25" customHeight="1" x14ac:dyDescent="0.15">
      <c r="A110" s="887" t="s">
        <v>405</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727291</v>
      </c>
      <c r="AB110" s="891"/>
      <c r="AC110" s="891"/>
      <c r="AD110" s="891"/>
      <c r="AE110" s="892"/>
      <c r="AF110" s="893">
        <v>764342</v>
      </c>
      <c r="AG110" s="891"/>
      <c r="AH110" s="891"/>
      <c r="AI110" s="891"/>
      <c r="AJ110" s="892"/>
      <c r="AK110" s="893">
        <v>798035</v>
      </c>
      <c r="AL110" s="891"/>
      <c r="AM110" s="891"/>
      <c r="AN110" s="891"/>
      <c r="AO110" s="892"/>
      <c r="AP110" s="894">
        <v>23.2</v>
      </c>
      <c r="AQ110" s="895"/>
      <c r="AR110" s="895"/>
      <c r="AS110" s="895"/>
      <c r="AT110" s="896"/>
      <c r="AU110" s="897" t="s">
        <v>62</v>
      </c>
      <c r="AV110" s="898"/>
      <c r="AW110" s="898"/>
      <c r="AX110" s="898"/>
      <c r="AY110" s="898"/>
      <c r="AZ110" s="939" t="s">
        <v>406</v>
      </c>
      <c r="BA110" s="888"/>
      <c r="BB110" s="888"/>
      <c r="BC110" s="888"/>
      <c r="BD110" s="888"/>
      <c r="BE110" s="888"/>
      <c r="BF110" s="888"/>
      <c r="BG110" s="888"/>
      <c r="BH110" s="888"/>
      <c r="BI110" s="888"/>
      <c r="BJ110" s="888"/>
      <c r="BK110" s="888"/>
      <c r="BL110" s="888"/>
      <c r="BM110" s="888"/>
      <c r="BN110" s="888"/>
      <c r="BO110" s="888"/>
      <c r="BP110" s="889"/>
      <c r="BQ110" s="925">
        <v>8262831</v>
      </c>
      <c r="BR110" s="926"/>
      <c r="BS110" s="926"/>
      <c r="BT110" s="926"/>
      <c r="BU110" s="926"/>
      <c r="BV110" s="926">
        <v>8162589</v>
      </c>
      <c r="BW110" s="926"/>
      <c r="BX110" s="926"/>
      <c r="BY110" s="926"/>
      <c r="BZ110" s="926"/>
      <c r="CA110" s="926">
        <v>8014597</v>
      </c>
      <c r="CB110" s="926"/>
      <c r="CC110" s="926"/>
      <c r="CD110" s="926"/>
      <c r="CE110" s="926"/>
      <c r="CF110" s="940">
        <v>232.6</v>
      </c>
      <c r="CG110" s="941"/>
      <c r="CH110" s="941"/>
      <c r="CI110" s="941"/>
      <c r="CJ110" s="941"/>
      <c r="CK110" s="942" t="s">
        <v>407</v>
      </c>
      <c r="CL110" s="943"/>
      <c r="CM110" s="922" t="s">
        <v>408</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113</v>
      </c>
      <c r="DH110" s="926"/>
      <c r="DI110" s="926"/>
      <c r="DJ110" s="926"/>
      <c r="DK110" s="926"/>
      <c r="DL110" s="926" t="s">
        <v>113</v>
      </c>
      <c r="DM110" s="926"/>
      <c r="DN110" s="926"/>
      <c r="DO110" s="926"/>
      <c r="DP110" s="926"/>
      <c r="DQ110" s="926" t="s">
        <v>113</v>
      </c>
      <c r="DR110" s="926"/>
      <c r="DS110" s="926"/>
      <c r="DT110" s="926"/>
      <c r="DU110" s="926"/>
      <c r="DV110" s="927" t="s">
        <v>113</v>
      </c>
      <c r="DW110" s="927"/>
      <c r="DX110" s="927"/>
      <c r="DY110" s="927"/>
      <c r="DZ110" s="928"/>
    </row>
    <row r="111" spans="1:131" s="199" customFormat="1" ht="26.25" customHeight="1" x14ac:dyDescent="0.15">
      <c r="A111" s="929" t="s">
        <v>409</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113</v>
      </c>
      <c r="AB111" s="933"/>
      <c r="AC111" s="933"/>
      <c r="AD111" s="933"/>
      <c r="AE111" s="934"/>
      <c r="AF111" s="935" t="s">
        <v>113</v>
      </c>
      <c r="AG111" s="933"/>
      <c r="AH111" s="933"/>
      <c r="AI111" s="933"/>
      <c r="AJ111" s="934"/>
      <c r="AK111" s="935" t="s">
        <v>113</v>
      </c>
      <c r="AL111" s="933"/>
      <c r="AM111" s="933"/>
      <c r="AN111" s="933"/>
      <c r="AO111" s="934"/>
      <c r="AP111" s="936" t="s">
        <v>113</v>
      </c>
      <c r="AQ111" s="937"/>
      <c r="AR111" s="937"/>
      <c r="AS111" s="937"/>
      <c r="AT111" s="938"/>
      <c r="AU111" s="899"/>
      <c r="AV111" s="900"/>
      <c r="AW111" s="900"/>
      <c r="AX111" s="900"/>
      <c r="AY111" s="900"/>
      <c r="AZ111" s="948" t="s">
        <v>410</v>
      </c>
      <c r="BA111" s="949"/>
      <c r="BB111" s="949"/>
      <c r="BC111" s="949"/>
      <c r="BD111" s="949"/>
      <c r="BE111" s="949"/>
      <c r="BF111" s="949"/>
      <c r="BG111" s="949"/>
      <c r="BH111" s="949"/>
      <c r="BI111" s="949"/>
      <c r="BJ111" s="949"/>
      <c r="BK111" s="949"/>
      <c r="BL111" s="949"/>
      <c r="BM111" s="949"/>
      <c r="BN111" s="949"/>
      <c r="BO111" s="949"/>
      <c r="BP111" s="950"/>
      <c r="BQ111" s="918" t="s">
        <v>113</v>
      </c>
      <c r="BR111" s="919"/>
      <c r="BS111" s="919"/>
      <c r="BT111" s="919"/>
      <c r="BU111" s="919"/>
      <c r="BV111" s="919" t="s">
        <v>113</v>
      </c>
      <c r="BW111" s="919"/>
      <c r="BX111" s="919"/>
      <c r="BY111" s="919"/>
      <c r="BZ111" s="919"/>
      <c r="CA111" s="919" t="s">
        <v>113</v>
      </c>
      <c r="CB111" s="919"/>
      <c r="CC111" s="919"/>
      <c r="CD111" s="919"/>
      <c r="CE111" s="919"/>
      <c r="CF111" s="913" t="s">
        <v>113</v>
      </c>
      <c r="CG111" s="914"/>
      <c r="CH111" s="914"/>
      <c r="CI111" s="914"/>
      <c r="CJ111" s="914"/>
      <c r="CK111" s="944"/>
      <c r="CL111" s="945"/>
      <c r="CM111" s="915" t="s">
        <v>411</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113</v>
      </c>
      <c r="DH111" s="919"/>
      <c r="DI111" s="919"/>
      <c r="DJ111" s="919"/>
      <c r="DK111" s="919"/>
      <c r="DL111" s="919" t="s">
        <v>113</v>
      </c>
      <c r="DM111" s="919"/>
      <c r="DN111" s="919"/>
      <c r="DO111" s="919"/>
      <c r="DP111" s="919"/>
      <c r="DQ111" s="919" t="s">
        <v>113</v>
      </c>
      <c r="DR111" s="919"/>
      <c r="DS111" s="919"/>
      <c r="DT111" s="919"/>
      <c r="DU111" s="919"/>
      <c r="DV111" s="920" t="s">
        <v>113</v>
      </c>
      <c r="DW111" s="920"/>
      <c r="DX111" s="920"/>
      <c r="DY111" s="920"/>
      <c r="DZ111" s="921"/>
    </row>
    <row r="112" spans="1:131" s="199" customFormat="1" ht="26.25" customHeight="1" x14ac:dyDescent="0.15">
      <c r="A112" s="951" t="s">
        <v>412</v>
      </c>
      <c r="B112" s="952"/>
      <c r="C112" s="949" t="s">
        <v>413</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113</v>
      </c>
      <c r="AB112" s="958"/>
      <c r="AC112" s="958"/>
      <c r="AD112" s="958"/>
      <c r="AE112" s="959"/>
      <c r="AF112" s="960" t="s">
        <v>113</v>
      </c>
      <c r="AG112" s="958"/>
      <c r="AH112" s="958"/>
      <c r="AI112" s="958"/>
      <c r="AJ112" s="959"/>
      <c r="AK112" s="960" t="s">
        <v>113</v>
      </c>
      <c r="AL112" s="958"/>
      <c r="AM112" s="958"/>
      <c r="AN112" s="958"/>
      <c r="AO112" s="959"/>
      <c r="AP112" s="961" t="s">
        <v>113</v>
      </c>
      <c r="AQ112" s="962"/>
      <c r="AR112" s="962"/>
      <c r="AS112" s="962"/>
      <c r="AT112" s="963"/>
      <c r="AU112" s="899"/>
      <c r="AV112" s="900"/>
      <c r="AW112" s="900"/>
      <c r="AX112" s="900"/>
      <c r="AY112" s="900"/>
      <c r="AZ112" s="948" t="s">
        <v>414</v>
      </c>
      <c r="BA112" s="949"/>
      <c r="BB112" s="949"/>
      <c r="BC112" s="949"/>
      <c r="BD112" s="949"/>
      <c r="BE112" s="949"/>
      <c r="BF112" s="949"/>
      <c r="BG112" s="949"/>
      <c r="BH112" s="949"/>
      <c r="BI112" s="949"/>
      <c r="BJ112" s="949"/>
      <c r="BK112" s="949"/>
      <c r="BL112" s="949"/>
      <c r="BM112" s="949"/>
      <c r="BN112" s="949"/>
      <c r="BO112" s="949"/>
      <c r="BP112" s="950"/>
      <c r="BQ112" s="918">
        <v>811241</v>
      </c>
      <c r="BR112" s="919"/>
      <c r="BS112" s="919"/>
      <c r="BT112" s="919"/>
      <c r="BU112" s="919"/>
      <c r="BV112" s="919">
        <v>752941</v>
      </c>
      <c r="BW112" s="919"/>
      <c r="BX112" s="919"/>
      <c r="BY112" s="919"/>
      <c r="BZ112" s="919"/>
      <c r="CA112" s="919">
        <v>479670</v>
      </c>
      <c r="CB112" s="919"/>
      <c r="CC112" s="919"/>
      <c r="CD112" s="919"/>
      <c r="CE112" s="919"/>
      <c r="CF112" s="913">
        <v>13.9</v>
      </c>
      <c r="CG112" s="914"/>
      <c r="CH112" s="914"/>
      <c r="CI112" s="914"/>
      <c r="CJ112" s="914"/>
      <c r="CK112" s="944"/>
      <c r="CL112" s="945"/>
      <c r="CM112" s="915" t="s">
        <v>415</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113</v>
      </c>
      <c r="DH112" s="919"/>
      <c r="DI112" s="919"/>
      <c r="DJ112" s="919"/>
      <c r="DK112" s="919"/>
      <c r="DL112" s="919" t="s">
        <v>113</v>
      </c>
      <c r="DM112" s="919"/>
      <c r="DN112" s="919"/>
      <c r="DO112" s="919"/>
      <c r="DP112" s="919"/>
      <c r="DQ112" s="919" t="s">
        <v>113</v>
      </c>
      <c r="DR112" s="919"/>
      <c r="DS112" s="919"/>
      <c r="DT112" s="919"/>
      <c r="DU112" s="919"/>
      <c r="DV112" s="920" t="s">
        <v>113</v>
      </c>
      <c r="DW112" s="920"/>
      <c r="DX112" s="920"/>
      <c r="DY112" s="920"/>
      <c r="DZ112" s="921"/>
    </row>
    <row r="113" spans="1:130" s="199" customFormat="1" ht="26.25" customHeight="1" x14ac:dyDescent="0.15">
      <c r="A113" s="953"/>
      <c r="B113" s="954"/>
      <c r="C113" s="949" t="s">
        <v>416</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111550</v>
      </c>
      <c r="AB113" s="933"/>
      <c r="AC113" s="933"/>
      <c r="AD113" s="933"/>
      <c r="AE113" s="934"/>
      <c r="AF113" s="935">
        <v>17637</v>
      </c>
      <c r="AG113" s="933"/>
      <c r="AH113" s="933"/>
      <c r="AI113" s="933"/>
      <c r="AJ113" s="934"/>
      <c r="AK113" s="935">
        <v>16845</v>
      </c>
      <c r="AL113" s="933"/>
      <c r="AM113" s="933"/>
      <c r="AN113" s="933"/>
      <c r="AO113" s="934"/>
      <c r="AP113" s="936">
        <v>0.5</v>
      </c>
      <c r="AQ113" s="937"/>
      <c r="AR113" s="937"/>
      <c r="AS113" s="937"/>
      <c r="AT113" s="938"/>
      <c r="AU113" s="899"/>
      <c r="AV113" s="900"/>
      <c r="AW113" s="900"/>
      <c r="AX113" s="900"/>
      <c r="AY113" s="900"/>
      <c r="AZ113" s="948" t="s">
        <v>417</v>
      </c>
      <c r="BA113" s="949"/>
      <c r="BB113" s="949"/>
      <c r="BC113" s="949"/>
      <c r="BD113" s="949"/>
      <c r="BE113" s="949"/>
      <c r="BF113" s="949"/>
      <c r="BG113" s="949"/>
      <c r="BH113" s="949"/>
      <c r="BI113" s="949"/>
      <c r="BJ113" s="949"/>
      <c r="BK113" s="949"/>
      <c r="BL113" s="949"/>
      <c r="BM113" s="949"/>
      <c r="BN113" s="949"/>
      <c r="BO113" s="949"/>
      <c r="BP113" s="950"/>
      <c r="BQ113" s="918">
        <v>648371</v>
      </c>
      <c r="BR113" s="919"/>
      <c r="BS113" s="919"/>
      <c r="BT113" s="919"/>
      <c r="BU113" s="919"/>
      <c r="BV113" s="919">
        <v>666416</v>
      </c>
      <c r="BW113" s="919"/>
      <c r="BX113" s="919"/>
      <c r="BY113" s="919"/>
      <c r="BZ113" s="919"/>
      <c r="CA113" s="919">
        <v>570166</v>
      </c>
      <c r="CB113" s="919"/>
      <c r="CC113" s="919"/>
      <c r="CD113" s="919"/>
      <c r="CE113" s="919"/>
      <c r="CF113" s="913">
        <v>16.5</v>
      </c>
      <c r="CG113" s="914"/>
      <c r="CH113" s="914"/>
      <c r="CI113" s="914"/>
      <c r="CJ113" s="914"/>
      <c r="CK113" s="944"/>
      <c r="CL113" s="945"/>
      <c r="CM113" s="915" t="s">
        <v>418</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113</v>
      </c>
      <c r="DH113" s="958"/>
      <c r="DI113" s="958"/>
      <c r="DJ113" s="958"/>
      <c r="DK113" s="959"/>
      <c r="DL113" s="960" t="s">
        <v>113</v>
      </c>
      <c r="DM113" s="958"/>
      <c r="DN113" s="958"/>
      <c r="DO113" s="958"/>
      <c r="DP113" s="959"/>
      <c r="DQ113" s="960" t="s">
        <v>113</v>
      </c>
      <c r="DR113" s="958"/>
      <c r="DS113" s="958"/>
      <c r="DT113" s="958"/>
      <c r="DU113" s="959"/>
      <c r="DV113" s="961" t="s">
        <v>113</v>
      </c>
      <c r="DW113" s="962"/>
      <c r="DX113" s="962"/>
      <c r="DY113" s="962"/>
      <c r="DZ113" s="963"/>
    </row>
    <row r="114" spans="1:130" s="199" customFormat="1" ht="26.25" customHeight="1" x14ac:dyDescent="0.15">
      <c r="A114" s="953"/>
      <c r="B114" s="954"/>
      <c r="C114" s="949" t="s">
        <v>419</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143544</v>
      </c>
      <c r="AB114" s="958"/>
      <c r="AC114" s="958"/>
      <c r="AD114" s="958"/>
      <c r="AE114" s="959"/>
      <c r="AF114" s="960">
        <v>146811</v>
      </c>
      <c r="AG114" s="958"/>
      <c r="AH114" s="958"/>
      <c r="AI114" s="958"/>
      <c r="AJ114" s="959"/>
      <c r="AK114" s="960">
        <v>120047</v>
      </c>
      <c r="AL114" s="958"/>
      <c r="AM114" s="958"/>
      <c r="AN114" s="958"/>
      <c r="AO114" s="959"/>
      <c r="AP114" s="961">
        <v>3.5</v>
      </c>
      <c r="AQ114" s="962"/>
      <c r="AR114" s="962"/>
      <c r="AS114" s="962"/>
      <c r="AT114" s="963"/>
      <c r="AU114" s="899"/>
      <c r="AV114" s="900"/>
      <c r="AW114" s="900"/>
      <c r="AX114" s="900"/>
      <c r="AY114" s="900"/>
      <c r="AZ114" s="948" t="s">
        <v>420</v>
      </c>
      <c r="BA114" s="949"/>
      <c r="BB114" s="949"/>
      <c r="BC114" s="949"/>
      <c r="BD114" s="949"/>
      <c r="BE114" s="949"/>
      <c r="BF114" s="949"/>
      <c r="BG114" s="949"/>
      <c r="BH114" s="949"/>
      <c r="BI114" s="949"/>
      <c r="BJ114" s="949"/>
      <c r="BK114" s="949"/>
      <c r="BL114" s="949"/>
      <c r="BM114" s="949"/>
      <c r="BN114" s="949"/>
      <c r="BO114" s="949"/>
      <c r="BP114" s="950"/>
      <c r="BQ114" s="918">
        <v>1081847</v>
      </c>
      <c r="BR114" s="919"/>
      <c r="BS114" s="919"/>
      <c r="BT114" s="919"/>
      <c r="BU114" s="919"/>
      <c r="BV114" s="919">
        <v>1050540</v>
      </c>
      <c r="BW114" s="919"/>
      <c r="BX114" s="919"/>
      <c r="BY114" s="919"/>
      <c r="BZ114" s="919"/>
      <c r="CA114" s="919">
        <v>1076708</v>
      </c>
      <c r="CB114" s="919"/>
      <c r="CC114" s="919"/>
      <c r="CD114" s="919"/>
      <c r="CE114" s="919"/>
      <c r="CF114" s="913">
        <v>31.2</v>
      </c>
      <c r="CG114" s="914"/>
      <c r="CH114" s="914"/>
      <c r="CI114" s="914"/>
      <c r="CJ114" s="914"/>
      <c r="CK114" s="944"/>
      <c r="CL114" s="945"/>
      <c r="CM114" s="915" t="s">
        <v>421</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113</v>
      </c>
      <c r="DH114" s="958"/>
      <c r="DI114" s="958"/>
      <c r="DJ114" s="958"/>
      <c r="DK114" s="959"/>
      <c r="DL114" s="960" t="s">
        <v>113</v>
      </c>
      <c r="DM114" s="958"/>
      <c r="DN114" s="958"/>
      <c r="DO114" s="958"/>
      <c r="DP114" s="959"/>
      <c r="DQ114" s="960" t="s">
        <v>113</v>
      </c>
      <c r="DR114" s="958"/>
      <c r="DS114" s="958"/>
      <c r="DT114" s="958"/>
      <c r="DU114" s="959"/>
      <c r="DV114" s="961" t="s">
        <v>113</v>
      </c>
      <c r="DW114" s="962"/>
      <c r="DX114" s="962"/>
      <c r="DY114" s="962"/>
      <c r="DZ114" s="963"/>
    </row>
    <row r="115" spans="1:130" s="199" customFormat="1" ht="26.25" customHeight="1" x14ac:dyDescent="0.15">
      <c r="A115" s="953"/>
      <c r="B115" s="954"/>
      <c r="C115" s="949" t="s">
        <v>422</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t="s">
        <v>113</v>
      </c>
      <c r="AB115" s="933"/>
      <c r="AC115" s="933"/>
      <c r="AD115" s="933"/>
      <c r="AE115" s="934"/>
      <c r="AF115" s="935" t="s">
        <v>113</v>
      </c>
      <c r="AG115" s="933"/>
      <c r="AH115" s="933"/>
      <c r="AI115" s="933"/>
      <c r="AJ115" s="934"/>
      <c r="AK115" s="935" t="s">
        <v>113</v>
      </c>
      <c r="AL115" s="933"/>
      <c r="AM115" s="933"/>
      <c r="AN115" s="933"/>
      <c r="AO115" s="934"/>
      <c r="AP115" s="936" t="s">
        <v>113</v>
      </c>
      <c r="AQ115" s="937"/>
      <c r="AR115" s="937"/>
      <c r="AS115" s="937"/>
      <c r="AT115" s="938"/>
      <c r="AU115" s="899"/>
      <c r="AV115" s="900"/>
      <c r="AW115" s="900"/>
      <c r="AX115" s="900"/>
      <c r="AY115" s="900"/>
      <c r="AZ115" s="948" t="s">
        <v>423</v>
      </c>
      <c r="BA115" s="949"/>
      <c r="BB115" s="949"/>
      <c r="BC115" s="949"/>
      <c r="BD115" s="949"/>
      <c r="BE115" s="949"/>
      <c r="BF115" s="949"/>
      <c r="BG115" s="949"/>
      <c r="BH115" s="949"/>
      <c r="BI115" s="949"/>
      <c r="BJ115" s="949"/>
      <c r="BK115" s="949"/>
      <c r="BL115" s="949"/>
      <c r="BM115" s="949"/>
      <c r="BN115" s="949"/>
      <c r="BO115" s="949"/>
      <c r="BP115" s="950"/>
      <c r="BQ115" s="918" t="s">
        <v>113</v>
      </c>
      <c r="BR115" s="919"/>
      <c r="BS115" s="919"/>
      <c r="BT115" s="919"/>
      <c r="BU115" s="919"/>
      <c r="BV115" s="919" t="s">
        <v>113</v>
      </c>
      <c r="BW115" s="919"/>
      <c r="BX115" s="919"/>
      <c r="BY115" s="919"/>
      <c r="BZ115" s="919"/>
      <c r="CA115" s="919" t="s">
        <v>113</v>
      </c>
      <c r="CB115" s="919"/>
      <c r="CC115" s="919"/>
      <c r="CD115" s="919"/>
      <c r="CE115" s="919"/>
      <c r="CF115" s="913" t="s">
        <v>113</v>
      </c>
      <c r="CG115" s="914"/>
      <c r="CH115" s="914"/>
      <c r="CI115" s="914"/>
      <c r="CJ115" s="914"/>
      <c r="CK115" s="944"/>
      <c r="CL115" s="945"/>
      <c r="CM115" s="948" t="s">
        <v>424</v>
      </c>
      <c r="CN115" s="969"/>
      <c r="CO115" s="969"/>
      <c r="CP115" s="969"/>
      <c r="CQ115" s="969"/>
      <c r="CR115" s="969"/>
      <c r="CS115" s="969"/>
      <c r="CT115" s="969"/>
      <c r="CU115" s="969"/>
      <c r="CV115" s="969"/>
      <c r="CW115" s="969"/>
      <c r="CX115" s="969"/>
      <c r="CY115" s="969"/>
      <c r="CZ115" s="969"/>
      <c r="DA115" s="969"/>
      <c r="DB115" s="969"/>
      <c r="DC115" s="969"/>
      <c r="DD115" s="969"/>
      <c r="DE115" s="969"/>
      <c r="DF115" s="950"/>
      <c r="DG115" s="957" t="s">
        <v>113</v>
      </c>
      <c r="DH115" s="958"/>
      <c r="DI115" s="958"/>
      <c r="DJ115" s="958"/>
      <c r="DK115" s="959"/>
      <c r="DL115" s="960" t="s">
        <v>113</v>
      </c>
      <c r="DM115" s="958"/>
      <c r="DN115" s="958"/>
      <c r="DO115" s="958"/>
      <c r="DP115" s="959"/>
      <c r="DQ115" s="960" t="s">
        <v>113</v>
      </c>
      <c r="DR115" s="958"/>
      <c r="DS115" s="958"/>
      <c r="DT115" s="958"/>
      <c r="DU115" s="959"/>
      <c r="DV115" s="961" t="s">
        <v>113</v>
      </c>
      <c r="DW115" s="962"/>
      <c r="DX115" s="962"/>
      <c r="DY115" s="962"/>
      <c r="DZ115" s="963"/>
    </row>
    <row r="116" spans="1:130" s="199" customFormat="1" ht="26.25" customHeight="1" x14ac:dyDescent="0.15">
      <c r="A116" s="955"/>
      <c r="B116" s="956"/>
      <c r="C116" s="964" t="s">
        <v>425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113</v>
      </c>
      <c r="AB116" s="958"/>
      <c r="AC116" s="958"/>
      <c r="AD116" s="958"/>
      <c r="AE116" s="959"/>
      <c r="AF116" s="960" t="s">
        <v>113</v>
      </c>
      <c r="AG116" s="958"/>
      <c r="AH116" s="958"/>
      <c r="AI116" s="958"/>
      <c r="AJ116" s="959"/>
      <c r="AK116" s="960" t="s">
        <v>113</v>
      </c>
      <c r="AL116" s="958"/>
      <c r="AM116" s="958"/>
      <c r="AN116" s="958"/>
      <c r="AO116" s="959"/>
      <c r="AP116" s="961" t="s">
        <v>113</v>
      </c>
      <c r="AQ116" s="962"/>
      <c r="AR116" s="962"/>
      <c r="AS116" s="962"/>
      <c r="AT116" s="963"/>
      <c r="AU116" s="899"/>
      <c r="AV116" s="900"/>
      <c r="AW116" s="900"/>
      <c r="AX116" s="900"/>
      <c r="AY116" s="900"/>
      <c r="AZ116" s="966" t="s">
        <v>426</v>
      </c>
      <c r="BA116" s="967"/>
      <c r="BB116" s="967"/>
      <c r="BC116" s="967"/>
      <c r="BD116" s="967"/>
      <c r="BE116" s="967"/>
      <c r="BF116" s="967"/>
      <c r="BG116" s="967"/>
      <c r="BH116" s="967"/>
      <c r="BI116" s="967"/>
      <c r="BJ116" s="967"/>
      <c r="BK116" s="967"/>
      <c r="BL116" s="967"/>
      <c r="BM116" s="967"/>
      <c r="BN116" s="967"/>
      <c r="BO116" s="967"/>
      <c r="BP116" s="968"/>
      <c r="BQ116" s="918" t="s">
        <v>113</v>
      </c>
      <c r="BR116" s="919"/>
      <c r="BS116" s="919"/>
      <c r="BT116" s="919"/>
      <c r="BU116" s="919"/>
      <c r="BV116" s="919" t="s">
        <v>113</v>
      </c>
      <c r="BW116" s="919"/>
      <c r="BX116" s="919"/>
      <c r="BY116" s="919"/>
      <c r="BZ116" s="919"/>
      <c r="CA116" s="919" t="s">
        <v>113</v>
      </c>
      <c r="CB116" s="919"/>
      <c r="CC116" s="919"/>
      <c r="CD116" s="919"/>
      <c r="CE116" s="919"/>
      <c r="CF116" s="913" t="s">
        <v>113</v>
      </c>
      <c r="CG116" s="914"/>
      <c r="CH116" s="914"/>
      <c r="CI116" s="914"/>
      <c r="CJ116" s="914"/>
      <c r="CK116" s="944"/>
      <c r="CL116" s="945"/>
      <c r="CM116" s="915" t="s">
        <v>427</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113</v>
      </c>
      <c r="DH116" s="958"/>
      <c r="DI116" s="958"/>
      <c r="DJ116" s="958"/>
      <c r="DK116" s="959"/>
      <c r="DL116" s="960" t="s">
        <v>113</v>
      </c>
      <c r="DM116" s="958"/>
      <c r="DN116" s="958"/>
      <c r="DO116" s="958"/>
      <c r="DP116" s="959"/>
      <c r="DQ116" s="960" t="s">
        <v>113</v>
      </c>
      <c r="DR116" s="958"/>
      <c r="DS116" s="958"/>
      <c r="DT116" s="958"/>
      <c r="DU116" s="959"/>
      <c r="DV116" s="961" t="s">
        <v>113</v>
      </c>
      <c r="DW116" s="962"/>
      <c r="DX116" s="962"/>
      <c r="DY116" s="962"/>
      <c r="DZ116" s="963"/>
    </row>
    <row r="117" spans="1:130" s="199" customFormat="1" ht="26.25" customHeight="1" x14ac:dyDescent="0.15">
      <c r="A117" s="903"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74" t="s">
        <v>428</v>
      </c>
      <c r="Z117" s="885"/>
      <c r="AA117" s="975">
        <v>982385</v>
      </c>
      <c r="AB117" s="976"/>
      <c r="AC117" s="976"/>
      <c r="AD117" s="976"/>
      <c r="AE117" s="977"/>
      <c r="AF117" s="978">
        <v>928790</v>
      </c>
      <c r="AG117" s="976"/>
      <c r="AH117" s="976"/>
      <c r="AI117" s="976"/>
      <c r="AJ117" s="977"/>
      <c r="AK117" s="978">
        <v>934927</v>
      </c>
      <c r="AL117" s="976"/>
      <c r="AM117" s="976"/>
      <c r="AN117" s="976"/>
      <c r="AO117" s="977"/>
      <c r="AP117" s="979"/>
      <c r="AQ117" s="980"/>
      <c r="AR117" s="980"/>
      <c r="AS117" s="980"/>
      <c r="AT117" s="981"/>
      <c r="AU117" s="899"/>
      <c r="AV117" s="900"/>
      <c r="AW117" s="900"/>
      <c r="AX117" s="900"/>
      <c r="AY117" s="900"/>
      <c r="AZ117" s="966" t="s">
        <v>429</v>
      </c>
      <c r="BA117" s="967"/>
      <c r="BB117" s="967"/>
      <c r="BC117" s="967"/>
      <c r="BD117" s="967"/>
      <c r="BE117" s="967"/>
      <c r="BF117" s="967"/>
      <c r="BG117" s="967"/>
      <c r="BH117" s="967"/>
      <c r="BI117" s="967"/>
      <c r="BJ117" s="967"/>
      <c r="BK117" s="967"/>
      <c r="BL117" s="967"/>
      <c r="BM117" s="967"/>
      <c r="BN117" s="967"/>
      <c r="BO117" s="967"/>
      <c r="BP117" s="968"/>
      <c r="BQ117" s="918" t="s">
        <v>113</v>
      </c>
      <c r="BR117" s="919"/>
      <c r="BS117" s="919"/>
      <c r="BT117" s="919"/>
      <c r="BU117" s="919"/>
      <c r="BV117" s="919" t="s">
        <v>113</v>
      </c>
      <c r="BW117" s="919"/>
      <c r="BX117" s="919"/>
      <c r="BY117" s="919"/>
      <c r="BZ117" s="919"/>
      <c r="CA117" s="919" t="s">
        <v>113</v>
      </c>
      <c r="CB117" s="919"/>
      <c r="CC117" s="919"/>
      <c r="CD117" s="919"/>
      <c r="CE117" s="919"/>
      <c r="CF117" s="913" t="s">
        <v>113</v>
      </c>
      <c r="CG117" s="914"/>
      <c r="CH117" s="914"/>
      <c r="CI117" s="914"/>
      <c r="CJ117" s="914"/>
      <c r="CK117" s="944"/>
      <c r="CL117" s="945"/>
      <c r="CM117" s="915" t="s">
        <v>430</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113</v>
      </c>
      <c r="DH117" s="958"/>
      <c r="DI117" s="958"/>
      <c r="DJ117" s="958"/>
      <c r="DK117" s="959"/>
      <c r="DL117" s="960" t="s">
        <v>113</v>
      </c>
      <c r="DM117" s="958"/>
      <c r="DN117" s="958"/>
      <c r="DO117" s="958"/>
      <c r="DP117" s="959"/>
      <c r="DQ117" s="960" t="s">
        <v>113</v>
      </c>
      <c r="DR117" s="958"/>
      <c r="DS117" s="958"/>
      <c r="DT117" s="958"/>
      <c r="DU117" s="959"/>
      <c r="DV117" s="961" t="s">
        <v>113</v>
      </c>
      <c r="DW117" s="962"/>
      <c r="DX117" s="962"/>
      <c r="DY117" s="962"/>
      <c r="DZ117" s="963"/>
    </row>
    <row r="118" spans="1:130" s="199" customFormat="1" ht="26.25" customHeight="1" x14ac:dyDescent="0.15">
      <c r="A118" s="903" t="s">
        <v>404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402</v>
      </c>
      <c r="AB118" s="884"/>
      <c r="AC118" s="884"/>
      <c r="AD118" s="884"/>
      <c r="AE118" s="885"/>
      <c r="AF118" s="883" t="s">
        <v>288</v>
      </c>
      <c r="AG118" s="884"/>
      <c r="AH118" s="884"/>
      <c r="AI118" s="884"/>
      <c r="AJ118" s="885"/>
      <c r="AK118" s="883" t="s">
        <v>287</v>
      </c>
      <c r="AL118" s="884"/>
      <c r="AM118" s="884"/>
      <c r="AN118" s="884"/>
      <c r="AO118" s="885"/>
      <c r="AP118" s="970" t="s">
        <v>403</v>
      </c>
      <c r="AQ118" s="971"/>
      <c r="AR118" s="971"/>
      <c r="AS118" s="971"/>
      <c r="AT118" s="972"/>
      <c r="AU118" s="899"/>
      <c r="AV118" s="900"/>
      <c r="AW118" s="900"/>
      <c r="AX118" s="900"/>
      <c r="AY118" s="900"/>
      <c r="AZ118" s="973" t="s">
        <v>431</v>
      </c>
      <c r="BA118" s="964"/>
      <c r="BB118" s="964"/>
      <c r="BC118" s="964"/>
      <c r="BD118" s="964"/>
      <c r="BE118" s="964"/>
      <c r="BF118" s="964"/>
      <c r="BG118" s="964"/>
      <c r="BH118" s="964"/>
      <c r="BI118" s="964"/>
      <c r="BJ118" s="964"/>
      <c r="BK118" s="964"/>
      <c r="BL118" s="964"/>
      <c r="BM118" s="964"/>
      <c r="BN118" s="964"/>
      <c r="BO118" s="964"/>
      <c r="BP118" s="965"/>
      <c r="BQ118" s="996" t="s">
        <v>113</v>
      </c>
      <c r="BR118" s="997"/>
      <c r="BS118" s="997"/>
      <c r="BT118" s="997"/>
      <c r="BU118" s="997"/>
      <c r="BV118" s="997" t="s">
        <v>113</v>
      </c>
      <c r="BW118" s="997"/>
      <c r="BX118" s="997"/>
      <c r="BY118" s="997"/>
      <c r="BZ118" s="997"/>
      <c r="CA118" s="997" t="s">
        <v>113</v>
      </c>
      <c r="CB118" s="997"/>
      <c r="CC118" s="997"/>
      <c r="CD118" s="997"/>
      <c r="CE118" s="997"/>
      <c r="CF118" s="913" t="s">
        <v>113</v>
      </c>
      <c r="CG118" s="914"/>
      <c r="CH118" s="914"/>
      <c r="CI118" s="914"/>
      <c r="CJ118" s="914"/>
      <c r="CK118" s="944"/>
      <c r="CL118" s="945"/>
      <c r="CM118" s="915" t="s">
        <v>432</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113</v>
      </c>
      <c r="DH118" s="958"/>
      <c r="DI118" s="958"/>
      <c r="DJ118" s="958"/>
      <c r="DK118" s="959"/>
      <c r="DL118" s="960" t="s">
        <v>113</v>
      </c>
      <c r="DM118" s="958"/>
      <c r="DN118" s="958"/>
      <c r="DO118" s="958"/>
      <c r="DP118" s="959"/>
      <c r="DQ118" s="960" t="s">
        <v>113</v>
      </c>
      <c r="DR118" s="958"/>
      <c r="DS118" s="958"/>
      <c r="DT118" s="958"/>
      <c r="DU118" s="959"/>
      <c r="DV118" s="961" t="s">
        <v>113</v>
      </c>
      <c r="DW118" s="962"/>
      <c r="DX118" s="962"/>
      <c r="DY118" s="962"/>
      <c r="DZ118" s="963"/>
    </row>
    <row r="119" spans="1:130" s="199" customFormat="1" ht="26.25" customHeight="1" x14ac:dyDescent="0.15">
      <c r="A119" s="1057" t="s">
        <v>407</v>
      </c>
      <c r="B119" s="943"/>
      <c r="C119" s="922" t="s">
        <v>408</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90" t="s">
        <v>113</v>
      </c>
      <c r="AB119" s="891"/>
      <c r="AC119" s="891"/>
      <c r="AD119" s="891"/>
      <c r="AE119" s="892"/>
      <c r="AF119" s="893" t="s">
        <v>113</v>
      </c>
      <c r="AG119" s="891"/>
      <c r="AH119" s="891"/>
      <c r="AI119" s="891"/>
      <c r="AJ119" s="892"/>
      <c r="AK119" s="893" t="s">
        <v>113</v>
      </c>
      <c r="AL119" s="891"/>
      <c r="AM119" s="891"/>
      <c r="AN119" s="891"/>
      <c r="AO119" s="892"/>
      <c r="AP119" s="894" t="s">
        <v>113</v>
      </c>
      <c r="AQ119" s="895"/>
      <c r="AR119" s="895"/>
      <c r="AS119" s="895"/>
      <c r="AT119" s="896"/>
      <c r="AU119" s="901"/>
      <c r="AV119" s="902"/>
      <c r="AW119" s="902"/>
      <c r="AX119" s="902"/>
      <c r="AY119" s="902"/>
      <c r="AZ119" s="230" t="s">
        <v>171</v>
      </c>
      <c r="BA119" s="230"/>
      <c r="BB119" s="230"/>
      <c r="BC119" s="230"/>
      <c r="BD119" s="230"/>
      <c r="BE119" s="230"/>
      <c r="BF119" s="230"/>
      <c r="BG119" s="230"/>
      <c r="BH119" s="230"/>
      <c r="BI119" s="230"/>
      <c r="BJ119" s="230"/>
      <c r="BK119" s="230"/>
      <c r="BL119" s="230"/>
      <c r="BM119" s="230"/>
      <c r="BN119" s="230"/>
      <c r="BO119" s="974" t="s">
        <v>433</v>
      </c>
      <c r="BP119" s="1005"/>
      <c r="BQ119" s="996">
        <v>10804290</v>
      </c>
      <c r="BR119" s="997"/>
      <c r="BS119" s="997"/>
      <c r="BT119" s="997"/>
      <c r="BU119" s="997"/>
      <c r="BV119" s="997">
        <v>10632486</v>
      </c>
      <c r="BW119" s="997"/>
      <c r="BX119" s="997"/>
      <c r="BY119" s="997"/>
      <c r="BZ119" s="997"/>
      <c r="CA119" s="997">
        <v>10141141</v>
      </c>
      <c r="CB119" s="997"/>
      <c r="CC119" s="997"/>
      <c r="CD119" s="997"/>
      <c r="CE119" s="997"/>
      <c r="CF119" s="998"/>
      <c r="CG119" s="999"/>
      <c r="CH119" s="999"/>
      <c r="CI119" s="999"/>
      <c r="CJ119" s="1000"/>
      <c r="CK119" s="946"/>
      <c r="CL119" s="947"/>
      <c r="CM119" s="1001" t="s">
        <v>434</v>
      </c>
      <c r="CN119" s="1002"/>
      <c r="CO119" s="1002"/>
      <c r="CP119" s="1002"/>
      <c r="CQ119" s="1002"/>
      <c r="CR119" s="1002"/>
      <c r="CS119" s="1002"/>
      <c r="CT119" s="1002"/>
      <c r="CU119" s="1002"/>
      <c r="CV119" s="1002"/>
      <c r="CW119" s="1002"/>
      <c r="CX119" s="1002"/>
      <c r="CY119" s="1002"/>
      <c r="CZ119" s="1002"/>
      <c r="DA119" s="1002"/>
      <c r="DB119" s="1002"/>
      <c r="DC119" s="1002"/>
      <c r="DD119" s="1002"/>
      <c r="DE119" s="1002"/>
      <c r="DF119" s="1003"/>
      <c r="DG119" s="1004" t="s">
        <v>113</v>
      </c>
      <c r="DH119" s="983"/>
      <c r="DI119" s="983"/>
      <c r="DJ119" s="983"/>
      <c r="DK119" s="984"/>
      <c r="DL119" s="982" t="s">
        <v>113</v>
      </c>
      <c r="DM119" s="983"/>
      <c r="DN119" s="983"/>
      <c r="DO119" s="983"/>
      <c r="DP119" s="984"/>
      <c r="DQ119" s="982" t="s">
        <v>113</v>
      </c>
      <c r="DR119" s="983"/>
      <c r="DS119" s="983"/>
      <c r="DT119" s="983"/>
      <c r="DU119" s="984"/>
      <c r="DV119" s="985" t="s">
        <v>113</v>
      </c>
      <c r="DW119" s="986"/>
      <c r="DX119" s="986"/>
      <c r="DY119" s="986"/>
      <c r="DZ119" s="987"/>
    </row>
    <row r="120" spans="1:130" s="199" customFormat="1" ht="26.25" customHeight="1" x14ac:dyDescent="0.15">
      <c r="A120" s="1058"/>
      <c r="B120" s="945"/>
      <c r="C120" s="915" t="s">
        <v>411</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113</v>
      </c>
      <c r="AB120" s="958"/>
      <c r="AC120" s="958"/>
      <c r="AD120" s="958"/>
      <c r="AE120" s="959"/>
      <c r="AF120" s="960" t="s">
        <v>113</v>
      </c>
      <c r="AG120" s="958"/>
      <c r="AH120" s="958"/>
      <c r="AI120" s="958"/>
      <c r="AJ120" s="959"/>
      <c r="AK120" s="960" t="s">
        <v>113</v>
      </c>
      <c r="AL120" s="958"/>
      <c r="AM120" s="958"/>
      <c r="AN120" s="958"/>
      <c r="AO120" s="959"/>
      <c r="AP120" s="961" t="s">
        <v>113</v>
      </c>
      <c r="AQ120" s="962"/>
      <c r="AR120" s="962"/>
      <c r="AS120" s="962"/>
      <c r="AT120" s="963"/>
      <c r="AU120" s="988" t="s">
        <v>435</v>
      </c>
      <c r="AV120" s="989"/>
      <c r="AW120" s="989"/>
      <c r="AX120" s="989"/>
      <c r="AY120" s="990"/>
      <c r="AZ120" s="939" t="s">
        <v>436</v>
      </c>
      <c r="BA120" s="888"/>
      <c r="BB120" s="888"/>
      <c r="BC120" s="888"/>
      <c r="BD120" s="888"/>
      <c r="BE120" s="888"/>
      <c r="BF120" s="888"/>
      <c r="BG120" s="888"/>
      <c r="BH120" s="888"/>
      <c r="BI120" s="888"/>
      <c r="BJ120" s="888"/>
      <c r="BK120" s="888"/>
      <c r="BL120" s="888"/>
      <c r="BM120" s="888"/>
      <c r="BN120" s="888"/>
      <c r="BO120" s="888"/>
      <c r="BP120" s="889"/>
      <c r="BQ120" s="925">
        <v>2030436</v>
      </c>
      <c r="BR120" s="926"/>
      <c r="BS120" s="926"/>
      <c r="BT120" s="926"/>
      <c r="BU120" s="926"/>
      <c r="BV120" s="926">
        <v>2470527</v>
      </c>
      <c r="BW120" s="926"/>
      <c r="BX120" s="926"/>
      <c r="BY120" s="926"/>
      <c r="BZ120" s="926"/>
      <c r="CA120" s="926">
        <v>2905918</v>
      </c>
      <c r="CB120" s="926"/>
      <c r="CC120" s="926"/>
      <c r="CD120" s="926"/>
      <c r="CE120" s="926"/>
      <c r="CF120" s="940">
        <v>84.3</v>
      </c>
      <c r="CG120" s="941"/>
      <c r="CH120" s="941"/>
      <c r="CI120" s="941"/>
      <c r="CJ120" s="941"/>
      <c r="CK120" s="1006" t="s">
        <v>437</v>
      </c>
      <c r="CL120" s="1007"/>
      <c r="CM120" s="1007"/>
      <c r="CN120" s="1007"/>
      <c r="CO120" s="1008"/>
      <c r="CP120" s="1014" t="s">
        <v>383</v>
      </c>
      <c r="CQ120" s="1015"/>
      <c r="CR120" s="1015"/>
      <c r="CS120" s="1015"/>
      <c r="CT120" s="1015"/>
      <c r="CU120" s="1015"/>
      <c r="CV120" s="1015"/>
      <c r="CW120" s="1015"/>
      <c r="CX120" s="1015"/>
      <c r="CY120" s="1015"/>
      <c r="CZ120" s="1015"/>
      <c r="DA120" s="1015"/>
      <c r="DB120" s="1015"/>
      <c r="DC120" s="1015"/>
      <c r="DD120" s="1015"/>
      <c r="DE120" s="1015"/>
      <c r="DF120" s="1016"/>
      <c r="DG120" s="925">
        <v>742880</v>
      </c>
      <c r="DH120" s="926"/>
      <c r="DI120" s="926"/>
      <c r="DJ120" s="926"/>
      <c r="DK120" s="926"/>
      <c r="DL120" s="926">
        <v>684659</v>
      </c>
      <c r="DM120" s="926"/>
      <c r="DN120" s="926"/>
      <c r="DO120" s="926"/>
      <c r="DP120" s="926"/>
      <c r="DQ120" s="926">
        <v>399329</v>
      </c>
      <c r="DR120" s="926"/>
      <c r="DS120" s="926"/>
      <c r="DT120" s="926"/>
      <c r="DU120" s="926"/>
      <c r="DV120" s="927">
        <v>11.6</v>
      </c>
      <c r="DW120" s="927"/>
      <c r="DX120" s="927"/>
      <c r="DY120" s="927"/>
      <c r="DZ120" s="928"/>
    </row>
    <row r="121" spans="1:130" s="199" customFormat="1" ht="26.25" customHeight="1" x14ac:dyDescent="0.15">
      <c r="A121" s="1058"/>
      <c r="B121" s="945"/>
      <c r="C121" s="966" t="s">
        <v>438</v>
      </c>
      <c r="D121" s="967"/>
      <c r="E121" s="967"/>
      <c r="F121" s="967"/>
      <c r="G121" s="967"/>
      <c r="H121" s="967"/>
      <c r="I121" s="967"/>
      <c r="J121" s="967"/>
      <c r="K121" s="967"/>
      <c r="L121" s="967"/>
      <c r="M121" s="967"/>
      <c r="N121" s="967"/>
      <c r="O121" s="967"/>
      <c r="P121" s="967"/>
      <c r="Q121" s="967"/>
      <c r="R121" s="967"/>
      <c r="S121" s="967"/>
      <c r="T121" s="967"/>
      <c r="U121" s="967"/>
      <c r="V121" s="967"/>
      <c r="W121" s="967"/>
      <c r="X121" s="967"/>
      <c r="Y121" s="967"/>
      <c r="Z121" s="968"/>
      <c r="AA121" s="957" t="s">
        <v>113</v>
      </c>
      <c r="AB121" s="958"/>
      <c r="AC121" s="958"/>
      <c r="AD121" s="958"/>
      <c r="AE121" s="959"/>
      <c r="AF121" s="960" t="s">
        <v>113</v>
      </c>
      <c r="AG121" s="958"/>
      <c r="AH121" s="958"/>
      <c r="AI121" s="958"/>
      <c r="AJ121" s="959"/>
      <c r="AK121" s="960" t="s">
        <v>113</v>
      </c>
      <c r="AL121" s="958"/>
      <c r="AM121" s="958"/>
      <c r="AN121" s="958"/>
      <c r="AO121" s="959"/>
      <c r="AP121" s="961" t="s">
        <v>113</v>
      </c>
      <c r="AQ121" s="962"/>
      <c r="AR121" s="962"/>
      <c r="AS121" s="962"/>
      <c r="AT121" s="963"/>
      <c r="AU121" s="991"/>
      <c r="AV121" s="992"/>
      <c r="AW121" s="992"/>
      <c r="AX121" s="992"/>
      <c r="AY121" s="993"/>
      <c r="AZ121" s="948" t="s">
        <v>439</v>
      </c>
      <c r="BA121" s="949"/>
      <c r="BB121" s="949"/>
      <c r="BC121" s="949"/>
      <c r="BD121" s="949"/>
      <c r="BE121" s="949"/>
      <c r="BF121" s="949"/>
      <c r="BG121" s="949"/>
      <c r="BH121" s="949"/>
      <c r="BI121" s="949"/>
      <c r="BJ121" s="949"/>
      <c r="BK121" s="949"/>
      <c r="BL121" s="949"/>
      <c r="BM121" s="949"/>
      <c r="BN121" s="949"/>
      <c r="BO121" s="949"/>
      <c r="BP121" s="950"/>
      <c r="BQ121" s="918" t="s">
        <v>113</v>
      </c>
      <c r="BR121" s="919"/>
      <c r="BS121" s="919"/>
      <c r="BT121" s="919"/>
      <c r="BU121" s="919"/>
      <c r="BV121" s="919" t="s">
        <v>113</v>
      </c>
      <c r="BW121" s="919"/>
      <c r="BX121" s="919"/>
      <c r="BY121" s="919"/>
      <c r="BZ121" s="919"/>
      <c r="CA121" s="919" t="s">
        <v>113</v>
      </c>
      <c r="CB121" s="919"/>
      <c r="CC121" s="919"/>
      <c r="CD121" s="919"/>
      <c r="CE121" s="919"/>
      <c r="CF121" s="913" t="s">
        <v>113</v>
      </c>
      <c r="CG121" s="914"/>
      <c r="CH121" s="914"/>
      <c r="CI121" s="914"/>
      <c r="CJ121" s="914"/>
      <c r="CK121" s="1009"/>
      <c r="CL121" s="1010"/>
      <c r="CM121" s="1010"/>
      <c r="CN121" s="1010"/>
      <c r="CO121" s="1011"/>
      <c r="CP121" s="1019" t="s">
        <v>385</v>
      </c>
      <c r="CQ121" s="1020"/>
      <c r="CR121" s="1020"/>
      <c r="CS121" s="1020"/>
      <c r="CT121" s="1020"/>
      <c r="CU121" s="1020"/>
      <c r="CV121" s="1020"/>
      <c r="CW121" s="1020"/>
      <c r="CX121" s="1020"/>
      <c r="CY121" s="1020"/>
      <c r="CZ121" s="1020"/>
      <c r="DA121" s="1020"/>
      <c r="DB121" s="1020"/>
      <c r="DC121" s="1020"/>
      <c r="DD121" s="1020"/>
      <c r="DE121" s="1020"/>
      <c r="DF121" s="1021"/>
      <c r="DG121" s="918">
        <v>68361</v>
      </c>
      <c r="DH121" s="919"/>
      <c r="DI121" s="919"/>
      <c r="DJ121" s="919"/>
      <c r="DK121" s="919"/>
      <c r="DL121" s="919">
        <v>68282</v>
      </c>
      <c r="DM121" s="919"/>
      <c r="DN121" s="919"/>
      <c r="DO121" s="919"/>
      <c r="DP121" s="919"/>
      <c r="DQ121" s="919">
        <v>80341</v>
      </c>
      <c r="DR121" s="919"/>
      <c r="DS121" s="919"/>
      <c r="DT121" s="919"/>
      <c r="DU121" s="919"/>
      <c r="DV121" s="920">
        <v>2.2999999999999998</v>
      </c>
      <c r="DW121" s="920"/>
      <c r="DX121" s="920"/>
      <c r="DY121" s="920"/>
      <c r="DZ121" s="921"/>
    </row>
    <row r="122" spans="1:130" s="199" customFormat="1" ht="26.25" customHeight="1" x14ac:dyDescent="0.15">
      <c r="A122" s="1058"/>
      <c r="B122" s="945"/>
      <c r="C122" s="915" t="s">
        <v>421</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113</v>
      </c>
      <c r="AB122" s="958"/>
      <c r="AC122" s="958"/>
      <c r="AD122" s="958"/>
      <c r="AE122" s="959"/>
      <c r="AF122" s="960" t="s">
        <v>113</v>
      </c>
      <c r="AG122" s="958"/>
      <c r="AH122" s="958"/>
      <c r="AI122" s="958"/>
      <c r="AJ122" s="959"/>
      <c r="AK122" s="960" t="s">
        <v>113</v>
      </c>
      <c r="AL122" s="958"/>
      <c r="AM122" s="958"/>
      <c r="AN122" s="958"/>
      <c r="AO122" s="959"/>
      <c r="AP122" s="961" t="s">
        <v>113</v>
      </c>
      <c r="AQ122" s="962"/>
      <c r="AR122" s="962"/>
      <c r="AS122" s="962"/>
      <c r="AT122" s="963"/>
      <c r="AU122" s="991"/>
      <c r="AV122" s="992"/>
      <c r="AW122" s="992"/>
      <c r="AX122" s="992"/>
      <c r="AY122" s="993"/>
      <c r="AZ122" s="973" t="s">
        <v>440</v>
      </c>
      <c r="BA122" s="964"/>
      <c r="BB122" s="964"/>
      <c r="BC122" s="964"/>
      <c r="BD122" s="964"/>
      <c r="BE122" s="964"/>
      <c r="BF122" s="964"/>
      <c r="BG122" s="964"/>
      <c r="BH122" s="964"/>
      <c r="BI122" s="964"/>
      <c r="BJ122" s="964"/>
      <c r="BK122" s="964"/>
      <c r="BL122" s="964"/>
      <c r="BM122" s="964"/>
      <c r="BN122" s="964"/>
      <c r="BO122" s="964"/>
      <c r="BP122" s="965"/>
      <c r="BQ122" s="996">
        <v>6661921</v>
      </c>
      <c r="BR122" s="997"/>
      <c r="BS122" s="997"/>
      <c r="BT122" s="997"/>
      <c r="BU122" s="997"/>
      <c r="BV122" s="997">
        <v>6632872</v>
      </c>
      <c r="BW122" s="997"/>
      <c r="BX122" s="997"/>
      <c r="BY122" s="997"/>
      <c r="BZ122" s="997"/>
      <c r="CA122" s="997">
        <v>6496407</v>
      </c>
      <c r="CB122" s="997"/>
      <c r="CC122" s="997"/>
      <c r="CD122" s="997"/>
      <c r="CE122" s="997"/>
      <c r="CF122" s="1017">
        <v>188.5</v>
      </c>
      <c r="CG122" s="1018"/>
      <c r="CH122" s="1018"/>
      <c r="CI122" s="1018"/>
      <c r="CJ122" s="1018"/>
      <c r="CK122" s="1009"/>
      <c r="CL122" s="1010"/>
      <c r="CM122" s="1010"/>
      <c r="CN122" s="1010"/>
      <c r="CO122" s="1011"/>
      <c r="CP122" s="1019" t="s">
        <v>387</v>
      </c>
      <c r="CQ122" s="1020"/>
      <c r="CR122" s="1020"/>
      <c r="CS122" s="1020"/>
      <c r="CT122" s="1020"/>
      <c r="CU122" s="1020"/>
      <c r="CV122" s="1020"/>
      <c r="CW122" s="1020"/>
      <c r="CX122" s="1020"/>
      <c r="CY122" s="1020"/>
      <c r="CZ122" s="1020"/>
      <c r="DA122" s="1020"/>
      <c r="DB122" s="1020"/>
      <c r="DC122" s="1020"/>
      <c r="DD122" s="1020"/>
      <c r="DE122" s="1020"/>
      <c r="DF122" s="1021"/>
      <c r="DG122" s="918" t="s">
        <v>113</v>
      </c>
      <c r="DH122" s="919"/>
      <c r="DI122" s="919"/>
      <c r="DJ122" s="919"/>
      <c r="DK122" s="919"/>
      <c r="DL122" s="919" t="s">
        <v>113</v>
      </c>
      <c r="DM122" s="919"/>
      <c r="DN122" s="919"/>
      <c r="DO122" s="919"/>
      <c r="DP122" s="919"/>
      <c r="DQ122" s="919" t="s">
        <v>113</v>
      </c>
      <c r="DR122" s="919"/>
      <c r="DS122" s="919"/>
      <c r="DT122" s="919"/>
      <c r="DU122" s="919"/>
      <c r="DV122" s="920" t="s">
        <v>113</v>
      </c>
      <c r="DW122" s="920"/>
      <c r="DX122" s="920"/>
      <c r="DY122" s="920"/>
      <c r="DZ122" s="921"/>
    </row>
    <row r="123" spans="1:130" s="199" customFormat="1" ht="26.25" customHeight="1" x14ac:dyDescent="0.15">
      <c r="A123" s="1058"/>
      <c r="B123" s="945"/>
      <c r="C123" s="915" t="s">
        <v>427</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113</v>
      </c>
      <c r="AB123" s="958"/>
      <c r="AC123" s="958"/>
      <c r="AD123" s="958"/>
      <c r="AE123" s="959"/>
      <c r="AF123" s="960" t="s">
        <v>113</v>
      </c>
      <c r="AG123" s="958"/>
      <c r="AH123" s="958"/>
      <c r="AI123" s="958"/>
      <c r="AJ123" s="959"/>
      <c r="AK123" s="960" t="s">
        <v>113</v>
      </c>
      <c r="AL123" s="958"/>
      <c r="AM123" s="958"/>
      <c r="AN123" s="958"/>
      <c r="AO123" s="959"/>
      <c r="AP123" s="961" t="s">
        <v>113</v>
      </c>
      <c r="AQ123" s="962"/>
      <c r="AR123" s="962"/>
      <c r="AS123" s="962"/>
      <c r="AT123" s="963"/>
      <c r="AU123" s="994"/>
      <c r="AV123" s="995"/>
      <c r="AW123" s="995"/>
      <c r="AX123" s="995"/>
      <c r="AY123" s="995"/>
      <c r="AZ123" s="230" t="s">
        <v>171</v>
      </c>
      <c r="BA123" s="230"/>
      <c r="BB123" s="230"/>
      <c r="BC123" s="230"/>
      <c r="BD123" s="230"/>
      <c r="BE123" s="230"/>
      <c r="BF123" s="230"/>
      <c r="BG123" s="230"/>
      <c r="BH123" s="230"/>
      <c r="BI123" s="230"/>
      <c r="BJ123" s="230"/>
      <c r="BK123" s="230"/>
      <c r="BL123" s="230"/>
      <c r="BM123" s="230"/>
      <c r="BN123" s="230"/>
      <c r="BO123" s="974" t="s">
        <v>441</v>
      </c>
      <c r="BP123" s="1005"/>
      <c r="BQ123" s="1064">
        <v>8692357</v>
      </c>
      <c r="BR123" s="1065"/>
      <c r="BS123" s="1065"/>
      <c r="BT123" s="1065"/>
      <c r="BU123" s="1065"/>
      <c r="BV123" s="1065">
        <v>9103399</v>
      </c>
      <c r="BW123" s="1065"/>
      <c r="BX123" s="1065"/>
      <c r="BY123" s="1065"/>
      <c r="BZ123" s="1065"/>
      <c r="CA123" s="1065">
        <v>9402325</v>
      </c>
      <c r="CB123" s="1065"/>
      <c r="CC123" s="1065"/>
      <c r="CD123" s="1065"/>
      <c r="CE123" s="1065"/>
      <c r="CF123" s="998"/>
      <c r="CG123" s="999"/>
      <c r="CH123" s="999"/>
      <c r="CI123" s="999"/>
      <c r="CJ123" s="1000"/>
      <c r="CK123" s="1009"/>
      <c r="CL123" s="1010"/>
      <c r="CM123" s="1010"/>
      <c r="CN123" s="1010"/>
      <c r="CO123" s="1011"/>
      <c r="CP123" s="1019" t="s">
        <v>382</v>
      </c>
      <c r="CQ123" s="1020"/>
      <c r="CR123" s="1020"/>
      <c r="CS123" s="1020"/>
      <c r="CT123" s="1020"/>
      <c r="CU123" s="1020"/>
      <c r="CV123" s="1020"/>
      <c r="CW123" s="1020"/>
      <c r="CX123" s="1020"/>
      <c r="CY123" s="1020"/>
      <c r="CZ123" s="1020"/>
      <c r="DA123" s="1020"/>
      <c r="DB123" s="1020"/>
      <c r="DC123" s="1020"/>
      <c r="DD123" s="1020"/>
      <c r="DE123" s="1020"/>
      <c r="DF123" s="1021"/>
      <c r="DG123" s="957" t="s">
        <v>113</v>
      </c>
      <c r="DH123" s="958"/>
      <c r="DI123" s="958"/>
      <c r="DJ123" s="958"/>
      <c r="DK123" s="959"/>
      <c r="DL123" s="960" t="s">
        <v>113</v>
      </c>
      <c r="DM123" s="958"/>
      <c r="DN123" s="958"/>
      <c r="DO123" s="958"/>
      <c r="DP123" s="959"/>
      <c r="DQ123" s="960" t="s">
        <v>113</v>
      </c>
      <c r="DR123" s="958"/>
      <c r="DS123" s="958"/>
      <c r="DT123" s="958"/>
      <c r="DU123" s="959"/>
      <c r="DV123" s="961" t="s">
        <v>113</v>
      </c>
      <c r="DW123" s="962"/>
      <c r="DX123" s="962"/>
      <c r="DY123" s="962"/>
      <c r="DZ123" s="963"/>
    </row>
    <row r="124" spans="1:130" s="199" customFormat="1" ht="26.25" customHeight="1" thickBot="1" x14ac:dyDescent="0.2">
      <c r="A124" s="1058"/>
      <c r="B124" s="945"/>
      <c r="C124" s="915" t="s">
        <v>430</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113</v>
      </c>
      <c r="AB124" s="958"/>
      <c r="AC124" s="958"/>
      <c r="AD124" s="958"/>
      <c r="AE124" s="959"/>
      <c r="AF124" s="960" t="s">
        <v>113</v>
      </c>
      <c r="AG124" s="958"/>
      <c r="AH124" s="958"/>
      <c r="AI124" s="958"/>
      <c r="AJ124" s="959"/>
      <c r="AK124" s="960" t="s">
        <v>113</v>
      </c>
      <c r="AL124" s="958"/>
      <c r="AM124" s="958"/>
      <c r="AN124" s="958"/>
      <c r="AO124" s="959"/>
      <c r="AP124" s="961" t="s">
        <v>113</v>
      </c>
      <c r="AQ124" s="962"/>
      <c r="AR124" s="962"/>
      <c r="AS124" s="962"/>
      <c r="AT124" s="963"/>
      <c r="AU124" s="1060" t="s">
        <v>442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62.2</v>
      </c>
      <c r="BR124" s="1027"/>
      <c r="BS124" s="1027"/>
      <c r="BT124" s="1027"/>
      <c r="BU124" s="1027"/>
      <c r="BV124" s="1027">
        <v>43.3</v>
      </c>
      <c r="BW124" s="1027"/>
      <c r="BX124" s="1027"/>
      <c r="BY124" s="1027"/>
      <c r="BZ124" s="1027"/>
      <c r="CA124" s="1027">
        <v>21.4</v>
      </c>
      <c r="CB124" s="1027"/>
      <c r="CC124" s="1027"/>
      <c r="CD124" s="1027"/>
      <c r="CE124" s="1027"/>
      <c r="CF124" s="1028"/>
      <c r="CG124" s="1029"/>
      <c r="CH124" s="1029"/>
      <c r="CI124" s="1029"/>
      <c r="CJ124" s="1030"/>
      <c r="CK124" s="1012"/>
      <c r="CL124" s="1012"/>
      <c r="CM124" s="1012"/>
      <c r="CN124" s="1012"/>
      <c r="CO124" s="1013"/>
      <c r="CP124" s="1019" t="s">
        <v>443</v>
      </c>
      <c r="CQ124" s="1020"/>
      <c r="CR124" s="1020"/>
      <c r="CS124" s="1020"/>
      <c r="CT124" s="1020"/>
      <c r="CU124" s="1020"/>
      <c r="CV124" s="1020"/>
      <c r="CW124" s="1020"/>
      <c r="CX124" s="1020"/>
      <c r="CY124" s="1020"/>
      <c r="CZ124" s="1020"/>
      <c r="DA124" s="1020"/>
      <c r="DB124" s="1020"/>
      <c r="DC124" s="1020"/>
      <c r="DD124" s="1020"/>
      <c r="DE124" s="1020"/>
      <c r="DF124" s="1021"/>
      <c r="DG124" s="1004" t="s">
        <v>113</v>
      </c>
      <c r="DH124" s="983"/>
      <c r="DI124" s="983"/>
      <c r="DJ124" s="983"/>
      <c r="DK124" s="984"/>
      <c r="DL124" s="982" t="s">
        <v>113</v>
      </c>
      <c r="DM124" s="983"/>
      <c r="DN124" s="983"/>
      <c r="DO124" s="983"/>
      <c r="DP124" s="984"/>
      <c r="DQ124" s="982" t="s">
        <v>113</v>
      </c>
      <c r="DR124" s="983"/>
      <c r="DS124" s="983"/>
      <c r="DT124" s="983"/>
      <c r="DU124" s="984"/>
      <c r="DV124" s="985" t="s">
        <v>113</v>
      </c>
      <c r="DW124" s="986"/>
      <c r="DX124" s="986"/>
      <c r="DY124" s="986"/>
      <c r="DZ124" s="987"/>
    </row>
    <row r="125" spans="1:130" s="199" customFormat="1" ht="26.25" customHeight="1" x14ac:dyDescent="0.15">
      <c r="A125" s="1058"/>
      <c r="B125" s="945"/>
      <c r="C125" s="915" t="s">
        <v>432</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113</v>
      </c>
      <c r="AB125" s="958"/>
      <c r="AC125" s="958"/>
      <c r="AD125" s="958"/>
      <c r="AE125" s="959"/>
      <c r="AF125" s="960" t="s">
        <v>113</v>
      </c>
      <c r="AG125" s="958"/>
      <c r="AH125" s="958"/>
      <c r="AI125" s="958"/>
      <c r="AJ125" s="959"/>
      <c r="AK125" s="960" t="s">
        <v>113</v>
      </c>
      <c r="AL125" s="958"/>
      <c r="AM125" s="958"/>
      <c r="AN125" s="958"/>
      <c r="AO125" s="959"/>
      <c r="AP125" s="961" t="s">
        <v>113</v>
      </c>
      <c r="AQ125" s="962"/>
      <c r="AR125" s="962"/>
      <c r="AS125" s="962"/>
      <c r="AT125" s="963"/>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2" t="s">
        <v>444</v>
      </c>
      <c r="CL125" s="1007"/>
      <c r="CM125" s="1007"/>
      <c r="CN125" s="1007"/>
      <c r="CO125" s="1008"/>
      <c r="CP125" s="939" t="s">
        <v>445</v>
      </c>
      <c r="CQ125" s="888"/>
      <c r="CR125" s="888"/>
      <c r="CS125" s="888"/>
      <c r="CT125" s="888"/>
      <c r="CU125" s="888"/>
      <c r="CV125" s="888"/>
      <c r="CW125" s="888"/>
      <c r="CX125" s="888"/>
      <c r="CY125" s="888"/>
      <c r="CZ125" s="888"/>
      <c r="DA125" s="888"/>
      <c r="DB125" s="888"/>
      <c r="DC125" s="888"/>
      <c r="DD125" s="888"/>
      <c r="DE125" s="888"/>
      <c r="DF125" s="889"/>
      <c r="DG125" s="925" t="s">
        <v>113</v>
      </c>
      <c r="DH125" s="926"/>
      <c r="DI125" s="926"/>
      <c r="DJ125" s="926"/>
      <c r="DK125" s="926"/>
      <c r="DL125" s="926" t="s">
        <v>113</v>
      </c>
      <c r="DM125" s="926"/>
      <c r="DN125" s="926"/>
      <c r="DO125" s="926"/>
      <c r="DP125" s="926"/>
      <c r="DQ125" s="926" t="s">
        <v>113</v>
      </c>
      <c r="DR125" s="926"/>
      <c r="DS125" s="926"/>
      <c r="DT125" s="926"/>
      <c r="DU125" s="926"/>
      <c r="DV125" s="927" t="s">
        <v>113</v>
      </c>
      <c r="DW125" s="927"/>
      <c r="DX125" s="927"/>
      <c r="DY125" s="927"/>
      <c r="DZ125" s="928"/>
    </row>
    <row r="126" spans="1:130" s="199" customFormat="1" ht="26.25" customHeight="1" thickBot="1" x14ac:dyDescent="0.2">
      <c r="A126" s="1058"/>
      <c r="B126" s="945"/>
      <c r="C126" s="915" t="s">
        <v>434</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t="s">
        <v>113</v>
      </c>
      <c r="AB126" s="958"/>
      <c r="AC126" s="958"/>
      <c r="AD126" s="958"/>
      <c r="AE126" s="959"/>
      <c r="AF126" s="960" t="s">
        <v>113</v>
      </c>
      <c r="AG126" s="958"/>
      <c r="AH126" s="958"/>
      <c r="AI126" s="958"/>
      <c r="AJ126" s="959"/>
      <c r="AK126" s="960" t="s">
        <v>113</v>
      </c>
      <c r="AL126" s="958"/>
      <c r="AM126" s="958"/>
      <c r="AN126" s="958"/>
      <c r="AO126" s="959"/>
      <c r="AP126" s="961" t="s">
        <v>113</v>
      </c>
      <c r="AQ126" s="962"/>
      <c r="AR126" s="962"/>
      <c r="AS126" s="962"/>
      <c r="AT126" s="963"/>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3"/>
      <c r="CL126" s="1010"/>
      <c r="CM126" s="1010"/>
      <c r="CN126" s="1010"/>
      <c r="CO126" s="1011"/>
      <c r="CP126" s="948" t="s">
        <v>446</v>
      </c>
      <c r="CQ126" s="949"/>
      <c r="CR126" s="949"/>
      <c r="CS126" s="949"/>
      <c r="CT126" s="949"/>
      <c r="CU126" s="949"/>
      <c r="CV126" s="949"/>
      <c r="CW126" s="949"/>
      <c r="CX126" s="949"/>
      <c r="CY126" s="949"/>
      <c r="CZ126" s="949"/>
      <c r="DA126" s="949"/>
      <c r="DB126" s="949"/>
      <c r="DC126" s="949"/>
      <c r="DD126" s="949"/>
      <c r="DE126" s="949"/>
      <c r="DF126" s="950"/>
      <c r="DG126" s="918" t="s">
        <v>113</v>
      </c>
      <c r="DH126" s="919"/>
      <c r="DI126" s="919"/>
      <c r="DJ126" s="919"/>
      <c r="DK126" s="919"/>
      <c r="DL126" s="919" t="s">
        <v>113</v>
      </c>
      <c r="DM126" s="919"/>
      <c r="DN126" s="919"/>
      <c r="DO126" s="919"/>
      <c r="DP126" s="919"/>
      <c r="DQ126" s="919" t="s">
        <v>113</v>
      </c>
      <c r="DR126" s="919"/>
      <c r="DS126" s="919"/>
      <c r="DT126" s="919"/>
      <c r="DU126" s="919"/>
      <c r="DV126" s="920" t="s">
        <v>113</v>
      </c>
      <c r="DW126" s="920"/>
      <c r="DX126" s="920"/>
      <c r="DY126" s="920"/>
      <c r="DZ126" s="921"/>
    </row>
    <row r="127" spans="1:130" s="199" customFormat="1" ht="26.25" customHeight="1" x14ac:dyDescent="0.15">
      <c r="A127" s="1059"/>
      <c r="B127" s="947"/>
      <c r="C127" s="1001" t="s">
        <v>447</v>
      </c>
      <c r="D127" s="1002"/>
      <c r="E127" s="1002"/>
      <c r="F127" s="1002"/>
      <c r="G127" s="1002"/>
      <c r="H127" s="1002"/>
      <c r="I127" s="1002"/>
      <c r="J127" s="1002"/>
      <c r="K127" s="1002"/>
      <c r="L127" s="1002"/>
      <c r="M127" s="1002"/>
      <c r="N127" s="1002"/>
      <c r="O127" s="1002"/>
      <c r="P127" s="1002"/>
      <c r="Q127" s="1002"/>
      <c r="R127" s="1002"/>
      <c r="S127" s="1002"/>
      <c r="T127" s="1002"/>
      <c r="U127" s="1002"/>
      <c r="V127" s="1002"/>
      <c r="W127" s="1002"/>
      <c r="X127" s="1002"/>
      <c r="Y127" s="1002"/>
      <c r="Z127" s="1003"/>
      <c r="AA127" s="957" t="s">
        <v>113</v>
      </c>
      <c r="AB127" s="958"/>
      <c r="AC127" s="958"/>
      <c r="AD127" s="958"/>
      <c r="AE127" s="959"/>
      <c r="AF127" s="960" t="s">
        <v>113</v>
      </c>
      <c r="AG127" s="958"/>
      <c r="AH127" s="958"/>
      <c r="AI127" s="958"/>
      <c r="AJ127" s="959"/>
      <c r="AK127" s="960" t="s">
        <v>113</v>
      </c>
      <c r="AL127" s="958"/>
      <c r="AM127" s="958"/>
      <c r="AN127" s="958"/>
      <c r="AO127" s="959"/>
      <c r="AP127" s="961" t="s">
        <v>113</v>
      </c>
      <c r="AQ127" s="962"/>
      <c r="AR127" s="962"/>
      <c r="AS127" s="962"/>
      <c r="AT127" s="963"/>
      <c r="AU127" s="235"/>
      <c r="AV127" s="235"/>
      <c r="AW127" s="235"/>
      <c r="AX127" s="1031" t="s">
        <v>448</v>
      </c>
      <c r="AY127" s="1032"/>
      <c r="AZ127" s="1032"/>
      <c r="BA127" s="1032"/>
      <c r="BB127" s="1032"/>
      <c r="BC127" s="1032"/>
      <c r="BD127" s="1032"/>
      <c r="BE127" s="1033"/>
      <c r="BF127" s="1034" t="s">
        <v>449</v>
      </c>
      <c r="BG127" s="1032"/>
      <c r="BH127" s="1032"/>
      <c r="BI127" s="1032"/>
      <c r="BJ127" s="1032"/>
      <c r="BK127" s="1032"/>
      <c r="BL127" s="1033"/>
      <c r="BM127" s="1034" t="s">
        <v>450</v>
      </c>
      <c r="BN127" s="1032"/>
      <c r="BO127" s="1032"/>
      <c r="BP127" s="1032"/>
      <c r="BQ127" s="1032"/>
      <c r="BR127" s="1032"/>
      <c r="BS127" s="1033"/>
      <c r="BT127" s="1034" t="s">
        <v>451</v>
      </c>
      <c r="BU127" s="1032"/>
      <c r="BV127" s="1032"/>
      <c r="BW127" s="1032"/>
      <c r="BX127" s="1032"/>
      <c r="BY127" s="1032"/>
      <c r="BZ127" s="1056"/>
      <c r="CA127" s="235"/>
      <c r="CB127" s="235"/>
      <c r="CC127" s="235"/>
      <c r="CD127" s="236"/>
      <c r="CE127" s="236"/>
      <c r="CF127" s="236"/>
      <c r="CG127" s="233"/>
      <c r="CH127" s="233"/>
      <c r="CI127" s="233"/>
      <c r="CJ127" s="234"/>
      <c r="CK127" s="1023"/>
      <c r="CL127" s="1010"/>
      <c r="CM127" s="1010"/>
      <c r="CN127" s="1010"/>
      <c r="CO127" s="1011"/>
      <c r="CP127" s="948" t="s">
        <v>452</v>
      </c>
      <c r="CQ127" s="949"/>
      <c r="CR127" s="949"/>
      <c r="CS127" s="949"/>
      <c r="CT127" s="949"/>
      <c r="CU127" s="949"/>
      <c r="CV127" s="949"/>
      <c r="CW127" s="949"/>
      <c r="CX127" s="949"/>
      <c r="CY127" s="949"/>
      <c r="CZ127" s="949"/>
      <c r="DA127" s="949"/>
      <c r="DB127" s="949"/>
      <c r="DC127" s="949"/>
      <c r="DD127" s="949"/>
      <c r="DE127" s="949"/>
      <c r="DF127" s="950"/>
      <c r="DG127" s="918" t="s">
        <v>113</v>
      </c>
      <c r="DH127" s="919"/>
      <c r="DI127" s="919"/>
      <c r="DJ127" s="919"/>
      <c r="DK127" s="919"/>
      <c r="DL127" s="919" t="s">
        <v>113</v>
      </c>
      <c r="DM127" s="919"/>
      <c r="DN127" s="919"/>
      <c r="DO127" s="919"/>
      <c r="DP127" s="919"/>
      <c r="DQ127" s="919" t="s">
        <v>113</v>
      </c>
      <c r="DR127" s="919"/>
      <c r="DS127" s="919"/>
      <c r="DT127" s="919"/>
      <c r="DU127" s="919"/>
      <c r="DV127" s="920" t="s">
        <v>113</v>
      </c>
      <c r="DW127" s="920"/>
      <c r="DX127" s="920"/>
      <c r="DY127" s="920"/>
      <c r="DZ127" s="921"/>
    </row>
    <row r="128" spans="1:130" s="199" customFormat="1" ht="26.25" customHeight="1" thickBot="1" x14ac:dyDescent="0.2">
      <c r="A128" s="1042" t="s">
        <v>453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454</v>
      </c>
      <c r="X128" s="1044"/>
      <c r="Y128" s="1044"/>
      <c r="Z128" s="1045"/>
      <c r="AA128" s="1046">
        <v>2700</v>
      </c>
      <c r="AB128" s="1047"/>
      <c r="AC128" s="1047"/>
      <c r="AD128" s="1047"/>
      <c r="AE128" s="1048"/>
      <c r="AF128" s="1049">
        <v>3200</v>
      </c>
      <c r="AG128" s="1047"/>
      <c r="AH128" s="1047"/>
      <c r="AI128" s="1047"/>
      <c r="AJ128" s="1048"/>
      <c r="AK128" s="1049">
        <v>1490</v>
      </c>
      <c r="AL128" s="1047"/>
      <c r="AM128" s="1047"/>
      <c r="AN128" s="1047"/>
      <c r="AO128" s="1048"/>
      <c r="AP128" s="1050"/>
      <c r="AQ128" s="1051"/>
      <c r="AR128" s="1051"/>
      <c r="AS128" s="1051"/>
      <c r="AT128" s="1052"/>
      <c r="AU128" s="235"/>
      <c r="AV128" s="235"/>
      <c r="AW128" s="235"/>
      <c r="AX128" s="887" t="s">
        <v>455</v>
      </c>
      <c r="AY128" s="888"/>
      <c r="AZ128" s="888"/>
      <c r="BA128" s="888"/>
      <c r="BB128" s="888"/>
      <c r="BC128" s="888"/>
      <c r="BD128" s="888"/>
      <c r="BE128" s="889"/>
      <c r="BF128" s="1053" t="s">
        <v>113</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8"/>
      <c r="CA128" s="236"/>
      <c r="CB128" s="236"/>
      <c r="CC128" s="236"/>
      <c r="CD128" s="236"/>
      <c r="CE128" s="236"/>
      <c r="CF128" s="236"/>
      <c r="CG128" s="233"/>
      <c r="CH128" s="233"/>
      <c r="CI128" s="233"/>
      <c r="CJ128" s="234"/>
      <c r="CK128" s="1024"/>
      <c r="CL128" s="1025"/>
      <c r="CM128" s="1025"/>
      <c r="CN128" s="1025"/>
      <c r="CO128" s="1026"/>
      <c r="CP128" s="1035" t="s">
        <v>456</v>
      </c>
      <c r="CQ128" s="1036"/>
      <c r="CR128" s="1036"/>
      <c r="CS128" s="1036"/>
      <c r="CT128" s="1036"/>
      <c r="CU128" s="1036"/>
      <c r="CV128" s="1036"/>
      <c r="CW128" s="1036"/>
      <c r="CX128" s="1036"/>
      <c r="CY128" s="1036"/>
      <c r="CZ128" s="1036"/>
      <c r="DA128" s="1036"/>
      <c r="DB128" s="1036"/>
      <c r="DC128" s="1036"/>
      <c r="DD128" s="1036"/>
      <c r="DE128" s="1036"/>
      <c r="DF128" s="1037"/>
      <c r="DG128" s="1038" t="s">
        <v>113</v>
      </c>
      <c r="DH128" s="1039"/>
      <c r="DI128" s="1039"/>
      <c r="DJ128" s="1039"/>
      <c r="DK128" s="1039"/>
      <c r="DL128" s="1039" t="s">
        <v>113</v>
      </c>
      <c r="DM128" s="1039"/>
      <c r="DN128" s="1039"/>
      <c r="DO128" s="1039"/>
      <c r="DP128" s="1039"/>
      <c r="DQ128" s="1039" t="s">
        <v>113</v>
      </c>
      <c r="DR128" s="1039"/>
      <c r="DS128" s="1039"/>
      <c r="DT128" s="1039"/>
      <c r="DU128" s="1039"/>
      <c r="DV128" s="1040" t="s">
        <v>113</v>
      </c>
      <c r="DW128" s="1040"/>
      <c r="DX128" s="1040"/>
      <c r="DY128" s="1040"/>
      <c r="DZ128" s="1041"/>
    </row>
    <row r="129" spans="1:131" s="199" customFormat="1" ht="26.25" customHeight="1" x14ac:dyDescent="0.15">
      <c r="A129" s="929" t="s">
        <v>92</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72" t="s">
        <v>457</v>
      </c>
      <c r="X129" s="1073"/>
      <c r="Y129" s="1073"/>
      <c r="Z129" s="1074"/>
      <c r="AA129" s="957">
        <v>3965592</v>
      </c>
      <c r="AB129" s="958"/>
      <c r="AC129" s="958"/>
      <c r="AD129" s="958"/>
      <c r="AE129" s="959"/>
      <c r="AF129" s="960">
        <v>4154221</v>
      </c>
      <c r="AG129" s="958"/>
      <c r="AH129" s="958"/>
      <c r="AI129" s="958"/>
      <c r="AJ129" s="959"/>
      <c r="AK129" s="960">
        <v>4090987</v>
      </c>
      <c r="AL129" s="958"/>
      <c r="AM129" s="958"/>
      <c r="AN129" s="958"/>
      <c r="AO129" s="959"/>
      <c r="AP129" s="1075"/>
      <c r="AQ129" s="1076"/>
      <c r="AR129" s="1076"/>
      <c r="AS129" s="1076"/>
      <c r="AT129" s="1077"/>
      <c r="AU129" s="237"/>
      <c r="AV129" s="237"/>
      <c r="AW129" s="237"/>
      <c r="AX129" s="1066" t="s">
        <v>458</v>
      </c>
      <c r="AY129" s="949"/>
      <c r="AZ129" s="949"/>
      <c r="BA129" s="949"/>
      <c r="BB129" s="949"/>
      <c r="BC129" s="949"/>
      <c r="BD129" s="949"/>
      <c r="BE129" s="950"/>
      <c r="BF129" s="1067" t="s">
        <v>113</v>
      </c>
      <c r="BG129" s="1068"/>
      <c r="BH129" s="1068"/>
      <c r="BI129" s="1068"/>
      <c r="BJ129" s="1068"/>
      <c r="BK129" s="1068"/>
      <c r="BL129" s="1069"/>
      <c r="BM129" s="1067">
        <v>20</v>
      </c>
      <c r="BN129" s="1068"/>
      <c r="BO129" s="1068"/>
      <c r="BP129" s="1068"/>
      <c r="BQ129" s="1068"/>
      <c r="BR129" s="1068"/>
      <c r="BS129" s="1069"/>
      <c r="BT129" s="1067">
        <v>30</v>
      </c>
      <c r="BU129" s="1070"/>
      <c r="BV129" s="1070"/>
      <c r="BW129" s="1070"/>
      <c r="BX129" s="1070"/>
      <c r="BY129" s="1070"/>
      <c r="BZ129" s="107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29" t="s">
        <v>459</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72" t="s">
        <v>460</v>
      </c>
      <c r="X130" s="1073"/>
      <c r="Y130" s="1073"/>
      <c r="Z130" s="1074"/>
      <c r="AA130" s="957">
        <v>572945</v>
      </c>
      <c r="AB130" s="958"/>
      <c r="AC130" s="958"/>
      <c r="AD130" s="958"/>
      <c r="AE130" s="959"/>
      <c r="AF130" s="960">
        <v>623326</v>
      </c>
      <c r="AG130" s="958"/>
      <c r="AH130" s="958"/>
      <c r="AI130" s="958"/>
      <c r="AJ130" s="959"/>
      <c r="AK130" s="960">
        <v>645414</v>
      </c>
      <c r="AL130" s="958"/>
      <c r="AM130" s="958"/>
      <c r="AN130" s="958"/>
      <c r="AO130" s="959"/>
      <c r="AP130" s="1075"/>
      <c r="AQ130" s="1076"/>
      <c r="AR130" s="1076"/>
      <c r="AS130" s="1076"/>
      <c r="AT130" s="1077"/>
      <c r="AU130" s="237"/>
      <c r="AV130" s="237"/>
      <c r="AW130" s="237"/>
      <c r="AX130" s="1066" t="s">
        <v>461</v>
      </c>
      <c r="AY130" s="949"/>
      <c r="AZ130" s="949"/>
      <c r="BA130" s="949"/>
      <c r="BB130" s="949"/>
      <c r="BC130" s="949"/>
      <c r="BD130" s="949"/>
      <c r="BE130" s="950"/>
      <c r="BF130" s="1103">
        <v>9.6</v>
      </c>
      <c r="BG130" s="1104"/>
      <c r="BH130" s="1104"/>
      <c r="BI130" s="1104"/>
      <c r="BJ130" s="1104"/>
      <c r="BK130" s="1104"/>
      <c r="BL130" s="1105"/>
      <c r="BM130" s="1103">
        <v>25</v>
      </c>
      <c r="BN130" s="1104"/>
      <c r="BO130" s="1104"/>
      <c r="BP130" s="1104"/>
      <c r="BQ130" s="1104"/>
      <c r="BR130" s="1104"/>
      <c r="BS130" s="1105"/>
      <c r="BT130" s="1103">
        <v>35</v>
      </c>
      <c r="BU130" s="1106"/>
      <c r="BV130" s="1106"/>
      <c r="BW130" s="1106"/>
      <c r="BX130" s="1106"/>
      <c r="BY130" s="1106"/>
      <c r="BZ130" s="1107"/>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462</v>
      </c>
      <c r="X131" s="1111"/>
      <c r="Y131" s="1111"/>
      <c r="Z131" s="1112"/>
      <c r="AA131" s="1004">
        <v>3392647</v>
      </c>
      <c r="AB131" s="983"/>
      <c r="AC131" s="983"/>
      <c r="AD131" s="983"/>
      <c r="AE131" s="984"/>
      <c r="AF131" s="982">
        <v>3530895</v>
      </c>
      <c r="AG131" s="983"/>
      <c r="AH131" s="983"/>
      <c r="AI131" s="983"/>
      <c r="AJ131" s="984"/>
      <c r="AK131" s="982">
        <v>3445573</v>
      </c>
      <c r="AL131" s="983"/>
      <c r="AM131" s="983"/>
      <c r="AN131" s="983"/>
      <c r="AO131" s="984"/>
      <c r="AP131" s="1113"/>
      <c r="AQ131" s="1114"/>
      <c r="AR131" s="1114"/>
      <c r="AS131" s="1114"/>
      <c r="AT131" s="1115"/>
      <c r="AU131" s="237"/>
      <c r="AV131" s="237"/>
      <c r="AW131" s="237"/>
      <c r="AX131" s="1085" t="s">
        <v>463</v>
      </c>
      <c r="AY131" s="1036"/>
      <c r="AZ131" s="1036"/>
      <c r="BA131" s="1036"/>
      <c r="BB131" s="1036"/>
      <c r="BC131" s="1036"/>
      <c r="BD131" s="1036"/>
      <c r="BE131" s="1037"/>
      <c r="BF131" s="1086">
        <v>21.4</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2" t="s">
        <v>464</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465</v>
      </c>
      <c r="W132" s="1096"/>
      <c r="X132" s="1096"/>
      <c r="Y132" s="1096"/>
      <c r="Z132" s="1097"/>
      <c r="AA132" s="1098">
        <v>11.988868869999999</v>
      </c>
      <c r="AB132" s="1099"/>
      <c r="AC132" s="1099"/>
      <c r="AD132" s="1099"/>
      <c r="AE132" s="1100"/>
      <c r="AF132" s="1101">
        <v>8.5605490960000008</v>
      </c>
      <c r="AG132" s="1099"/>
      <c r="AH132" s="1099"/>
      <c r="AI132" s="1099"/>
      <c r="AJ132" s="1100"/>
      <c r="AK132" s="1101">
        <v>8.3592192070000007</v>
      </c>
      <c r="AL132" s="1099"/>
      <c r="AM132" s="1099"/>
      <c r="AN132" s="1099"/>
      <c r="AO132" s="1100"/>
      <c r="AP132" s="998"/>
      <c r="AQ132" s="999"/>
      <c r="AR132" s="999"/>
      <c r="AS132" s="999"/>
      <c r="AT132" s="1102"/>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466</v>
      </c>
      <c r="W133" s="1079"/>
      <c r="X133" s="1079"/>
      <c r="Y133" s="1079"/>
      <c r="Z133" s="1080"/>
      <c r="AA133" s="1081">
        <v>10.6</v>
      </c>
      <c r="AB133" s="1082"/>
      <c r="AC133" s="1082"/>
      <c r="AD133" s="1082"/>
      <c r="AE133" s="1083"/>
      <c r="AF133" s="1081">
        <v>10.3</v>
      </c>
      <c r="AG133" s="1082"/>
      <c r="AH133" s="1082"/>
      <c r="AI133" s="1082"/>
      <c r="AJ133" s="1083"/>
      <c r="AK133" s="1081">
        <v>9.6</v>
      </c>
      <c r="AL133" s="1082"/>
      <c r="AM133" s="1082"/>
      <c r="AN133" s="1082"/>
      <c r="AO133" s="1083"/>
      <c r="AP133" s="1028"/>
      <c r="AQ133" s="1029"/>
      <c r="AR133" s="1029"/>
      <c r="AS133" s="1029"/>
      <c r="AT133" s="108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12" scale="33"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39" zoomScale="70" zoomScaleNormal="85" zoomScaleSheetLayoutView="70" workbookViewId="0">
      <selection activeCell="Q31" sqref="Q3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12" scale="5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25" zoomScale="65" zoomScaleNormal="6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12" scale="5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19" t="s">
        <v>469</v>
      </c>
      <c r="L7" s="256"/>
      <c r="M7" s="257" t="s">
        <v>470</v>
      </c>
      <c r="N7" s="258"/>
    </row>
    <row r="8" spans="1:16" x14ac:dyDescent="0.15">
      <c r="A8" s="250"/>
      <c r="B8" s="246"/>
      <c r="C8" s="246"/>
      <c r="D8" s="246"/>
      <c r="E8" s="246"/>
      <c r="F8" s="246"/>
      <c r="G8" s="259"/>
      <c r="H8" s="260"/>
      <c r="I8" s="260"/>
      <c r="J8" s="261"/>
      <c r="K8" s="1120"/>
      <c r="L8" s="262" t="s">
        <v>471</v>
      </c>
      <c r="M8" s="263" t="s">
        <v>472</v>
      </c>
      <c r="N8" s="264" t="s">
        <v>473</v>
      </c>
    </row>
    <row r="9" spans="1:16" x14ac:dyDescent="0.15">
      <c r="A9" s="250"/>
      <c r="B9" s="246"/>
      <c r="C9" s="246"/>
      <c r="D9" s="246"/>
      <c r="E9" s="246"/>
      <c r="F9" s="246"/>
      <c r="G9" s="1121" t="s">
        <v>474</v>
      </c>
      <c r="H9" s="1122"/>
      <c r="I9" s="1122"/>
      <c r="J9" s="1123"/>
      <c r="K9" s="265">
        <v>1047516</v>
      </c>
      <c r="L9" s="266">
        <v>92000</v>
      </c>
      <c r="M9" s="267">
        <v>85687</v>
      </c>
      <c r="N9" s="268">
        <v>7.4</v>
      </c>
    </row>
    <row r="10" spans="1:16" x14ac:dyDescent="0.15">
      <c r="A10" s="250"/>
      <c r="B10" s="246"/>
      <c r="C10" s="246"/>
      <c r="D10" s="246"/>
      <c r="E10" s="246"/>
      <c r="F10" s="246"/>
      <c r="G10" s="1121" t="s">
        <v>475</v>
      </c>
      <c r="H10" s="1122"/>
      <c r="I10" s="1122"/>
      <c r="J10" s="1123"/>
      <c r="K10" s="269">
        <v>195126</v>
      </c>
      <c r="L10" s="270">
        <v>17137</v>
      </c>
      <c r="M10" s="271">
        <v>10096</v>
      </c>
      <c r="N10" s="272">
        <v>69.7</v>
      </c>
    </row>
    <row r="11" spans="1:16" ht="13.5" customHeight="1" x14ac:dyDescent="0.15">
      <c r="A11" s="250"/>
      <c r="B11" s="246"/>
      <c r="C11" s="246"/>
      <c r="D11" s="246"/>
      <c r="E11" s="246"/>
      <c r="F11" s="246"/>
      <c r="G11" s="1121" t="s">
        <v>476</v>
      </c>
      <c r="H11" s="1122"/>
      <c r="I11" s="1122"/>
      <c r="J11" s="1123"/>
      <c r="K11" s="269">
        <v>37544</v>
      </c>
      <c r="L11" s="270">
        <v>3297</v>
      </c>
      <c r="M11" s="271">
        <v>13592</v>
      </c>
      <c r="N11" s="272">
        <v>-75.7</v>
      </c>
    </row>
    <row r="12" spans="1:16" ht="13.5" customHeight="1" x14ac:dyDescent="0.15">
      <c r="A12" s="250"/>
      <c r="B12" s="246"/>
      <c r="C12" s="246"/>
      <c r="D12" s="246"/>
      <c r="E12" s="246"/>
      <c r="F12" s="246"/>
      <c r="G12" s="1121" t="s">
        <v>477</v>
      </c>
      <c r="H12" s="1122"/>
      <c r="I12" s="1122"/>
      <c r="J12" s="1123"/>
      <c r="K12" s="269">
        <v>47565</v>
      </c>
      <c r="L12" s="270">
        <v>4177</v>
      </c>
      <c r="M12" s="271">
        <v>962</v>
      </c>
      <c r="N12" s="272">
        <v>334.2</v>
      </c>
    </row>
    <row r="13" spans="1:16" ht="13.5" customHeight="1" x14ac:dyDescent="0.15">
      <c r="A13" s="250"/>
      <c r="B13" s="246"/>
      <c r="C13" s="246"/>
      <c r="D13" s="246"/>
      <c r="E13" s="246"/>
      <c r="F13" s="246"/>
      <c r="G13" s="1121" t="s">
        <v>478</v>
      </c>
      <c r="H13" s="1122"/>
      <c r="I13" s="1122"/>
      <c r="J13" s="1123"/>
      <c r="K13" s="269" t="s">
        <v>479</v>
      </c>
      <c r="L13" s="270" t="s">
        <v>479</v>
      </c>
      <c r="M13" s="271">
        <v>34</v>
      </c>
      <c r="N13" s="272" t="s">
        <v>479</v>
      </c>
    </row>
    <row r="14" spans="1:16" ht="13.5" customHeight="1" x14ac:dyDescent="0.15">
      <c r="A14" s="250"/>
      <c r="B14" s="246"/>
      <c r="C14" s="246"/>
      <c r="D14" s="246"/>
      <c r="E14" s="246"/>
      <c r="F14" s="246"/>
      <c r="G14" s="1121" t="s">
        <v>480</v>
      </c>
      <c r="H14" s="1122"/>
      <c r="I14" s="1122"/>
      <c r="J14" s="1123"/>
      <c r="K14" s="269">
        <v>21122</v>
      </c>
      <c r="L14" s="270">
        <v>1855</v>
      </c>
      <c r="M14" s="271">
        <v>3922</v>
      </c>
      <c r="N14" s="272">
        <v>-52.7</v>
      </c>
    </row>
    <row r="15" spans="1:16" ht="13.5" customHeight="1" x14ac:dyDescent="0.15">
      <c r="A15" s="250"/>
      <c r="B15" s="246"/>
      <c r="C15" s="246"/>
      <c r="D15" s="246"/>
      <c r="E15" s="246"/>
      <c r="F15" s="246"/>
      <c r="G15" s="1121" t="s">
        <v>481</v>
      </c>
      <c r="H15" s="1122"/>
      <c r="I15" s="1122"/>
      <c r="J15" s="1123"/>
      <c r="K15" s="269">
        <v>26862</v>
      </c>
      <c r="L15" s="270">
        <v>2359</v>
      </c>
      <c r="M15" s="271">
        <v>1815</v>
      </c>
      <c r="N15" s="272">
        <v>30</v>
      </c>
    </row>
    <row r="16" spans="1:16" x14ac:dyDescent="0.15">
      <c r="A16" s="250"/>
      <c r="B16" s="246"/>
      <c r="C16" s="246"/>
      <c r="D16" s="246"/>
      <c r="E16" s="246"/>
      <c r="F16" s="246"/>
      <c r="G16" s="1124" t="s">
        <v>482</v>
      </c>
      <c r="H16" s="1125"/>
      <c r="I16" s="1125"/>
      <c r="J16" s="1126"/>
      <c r="K16" s="270">
        <v>-104207</v>
      </c>
      <c r="L16" s="270">
        <v>-9152</v>
      </c>
      <c r="M16" s="271">
        <v>-9409</v>
      </c>
      <c r="N16" s="272">
        <v>-2.7</v>
      </c>
    </row>
    <row r="17" spans="1:16" x14ac:dyDescent="0.15">
      <c r="A17" s="250"/>
      <c r="B17" s="246"/>
      <c r="C17" s="246"/>
      <c r="D17" s="246"/>
      <c r="E17" s="246"/>
      <c r="F17" s="246"/>
      <c r="G17" s="1124" t="s">
        <v>171</v>
      </c>
      <c r="H17" s="1125"/>
      <c r="I17" s="1125"/>
      <c r="J17" s="1126"/>
      <c r="K17" s="270">
        <v>1271528</v>
      </c>
      <c r="L17" s="270">
        <v>111675</v>
      </c>
      <c r="M17" s="271">
        <v>106699</v>
      </c>
      <c r="N17" s="272">
        <v>4.7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16" t="s">
        <v>487</v>
      </c>
      <c r="H21" s="1117"/>
      <c r="I21" s="1117"/>
      <c r="J21" s="1118"/>
      <c r="K21" s="282">
        <v>10.01</v>
      </c>
      <c r="L21" s="283">
        <v>9.99</v>
      </c>
      <c r="M21" s="284">
        <v>0.02</v>
      </c>
      <c r="N21" s="251"/>
      <c r="O21" s="285"/>
      <c r="P21" s="281"/>
    </row>
    <row r="22" spans="1:16" s="286" customFormat="1" x14ac:dyDescent="0.15">
      <c r="A22" s="281"/>
      <c r="B22" s="251"/>
      <c r="C22" s="251"/>
      <c r="D22" s="251"/>
      <c r="E22" s="251"/>
      <c r="F22" s="251"/>
      <c r="G22" s="1116" t="s">
        <v>488</v>
      </c>
      <c r="H22" s="1117"/>
      <c r="I22" s="1117"/>
      <c r="J22" s="1118"/>
      <c r="K22" s="287">
        <v>98.3</v>
      </c>
      <c r="L22" s="288">
        <v>96.4</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19" t="s">
        <v>469</v>
      </c>
      <c r="L30" s="256"/>
      <c r="M30" s="257" t="s">
        <v>470</v>
      </c>
      <c r="N30" s="258"/>
    </row>
    <row r="31" spans="1:16" x14ac:dyDescent="0.15">
      <c r="A31" s="250"/>
      <c r="B31" s="246"/>
      <c r="C31" s="246"/>
      <c r="D31" s="246"/>
      <c r="E31" s="246"/>
      <c r="F31" s="246"/>
      <c r="G31" s="259"/>
      <c r="H31" s="260"/>
      <c r="I31" s="260"/>
      <c r="J31" s="261"/>
      <c r="K31" s="1120"/>
      <c r="L31" s="262" t="s">
        <v>471</v>
      </c>
      <c r="M31" s="263" t="s">
        <v>472</v>
      </c>
      <c r="N31" s="264" t="s">
        <v>473</v>
      </c>
    </row>
    <row r="32" spans="1:16" ht="27" customHeight="1" x14ac:dyDescent="0.15">
      <c r="A32" s="250"/>
      <c r="B32" s="246"/>
      <c r="C32" s="246"/>
      <c r="D32" s="246"/>
      <c r="E32" s="246"/>
      <c r="F32" s="246"/>
      <c r="G32" s="1132" t="s">
        <v>492</v>
      </c>
      <c r="H32" s="1133"/>
      <c r="I32" s="1133"/>
      <c r="J32" s="1134"/>
      <c r="K32" s="296">
        <v>798035</v>
      </c>
      <c r="L32" s="296">
        <v>70089</v>
      </c>
      <c r="M32" s="297">
        <v>51894</v>
      </c>
      <c r="N32" s="298">
        <v>35.1</v>
      </c>
    </row>
    <row r="33" spans="1:16" ht="13.5" customHeight="1" x14ac:dyDescent="0.15">
      <c r="A33" s="250"/>
      <c r="B33" s="246"/>
      <c r="C33" s="246"/>
      <c r="D33" s="246"/>
      <c r="E33" s="246"/>
      <c r="F33" s="246"/>
      <c r="G33" s="1132" t="s">
        <v>493</v>
      </c>
      <c r="H33" s="1133"/>
      <c r="I33" s="1133"/>
      <c r="J33" s="1134"/>
      <c r="K33" s="296" t="s">
        <v>479</v>
      </c>
      <c r="L33" s="296" t="s">
        <v>479</v>
      </c>
      <c r="M33" s="297" t="s">
        <v>479</v>
      </c>
      <c r="N33" s="298" t="s">
        <v>479</v>
      </c>
    </row>
    <row r="34" spans="1:16" ht="27" customHeight="1" x14ac:dyDescent="0.15">
      <c r="A34" s="250"/>
      <c r="B34" s="246"/>
      <c r="C34" s="246"/>
      <c r="D34" s="246"/>
      <c r="E34" s="246"/>
      <c r="F34" s="246"/>
      <c r="G34" s="1132" t="s">
        <v>494</v>
      </c>
      <c r="H34" s="1133"/>
      <c r="I34" s="1133"/>
      <c r="J34" s="1134"/>
      <c r="K34" s="296" t="s">
        <v>479</v>
      </c>
      <c r="L34" s="296" t="s">
        <v>479</v>
      </c>
      <c r="M34" s="297">
        <v>10</v>
      </c>
      <c r="N34" s="298" t="s">
        <v>479</v>
      </c>
    </row>
    <row r="35" spans="1:16" ht="27" customHeight="1" x14ac:dyDescent="0.15">
      <c r="A35" s="250"/>
      <c r="B35" s="246"/>
      <c r="C35" s="246"/>
      <c r="D35" s="246"/>
      <c r="E35" s="246"/>
      <c r="F35" s="246"/>
      <c r="G35" s="1132" t="s">
        <v>495</v>
      </c>
      <c r="H35" s="1133"/>
      <c r="I35" s="1133"/>
      <c r="J35" s="1134"/>
      <c r="K35" s="296">
        <v>16845</v>
      </c>
      <c r="L35" s="296">
        <v>1479</v>
      </c>
      <c r="M35" s="297">
        <v>15077</v>
      </c>
      <c r="N35" s="298">
        <v>-90.2</v>
      </c>
    </row>
    <row r="36" spans="1:16" ht="27" customHeight="1" x14ac:dyDescent="0.15">
      <c r="A36" s="250"/>
      <c r="B36" s="246"/>
      <c r="C36" s="246"/>
      <c r="D36" s="246"/>
      <c r="E36" s="246"/>
      <c r="F36" s="246"/>
      <c r="G36" s="1132" t="s">
        <v>496</v>
      </c>
      <c r="H36" s="1133"/>
      <c r="I36" s="1133"/>
      <c r="J36" s="1134"/>
      <c r="K36" s="296">
        <v>120047</v>
      </c>
      <c r="L36" s="296">
        <v>10543</v>
      </c>
      <c r="M36" s="297">
        <v>4066</v>
      </c>
      <c r="N36" s="298">
        <v>159.30000000000001</v>
      </c>
    </row>
    <row r="37" spans="1:16" ht="13.5" customHeight="1" x14ac:dyDescent="0.15">
      <c r="A37" s="250"/>
      <c r="B37" s="246"/>
      <c r="C37" s="246"/>
      <c r="D37" s="246"/>
      <c r="E37" s="246"/>
      <c r="F37" s="246"/>
      <c r="G37" s="1132" t="s">
        <v>497</v>
      </c>
      <c r="H37" s="1133"/>
      <c r="I37" s="1133"/>
      <c r="J37" s="1134"/>
      <c r="K37" s="296" t="s">
        <v>479</v>
      </c>
      <c r="L37" s="296" t="s">
        <v>479</v>
      </c>
      <c r="M37" s="297">
        <v>901</v>
      </c>
      <c r="N37" s="298" t="s">
        <v>479</v>
      </c>
    </row>
    <row r="38" spans="1:16" ht="27" customHeight="1" x14ac:dyDescent="0.15">
      <c r="A38" s="250"/>
      <c r="B38" s="246"/>
      <c r="C38" s="246"/>
      <c r="D38" s="246"/>
      <c r="E38" s="246"/>
      <c r="F38" s="246"/>
      <c r="G38" s="1135" t="s">
        <v>498</v>
      </c>
      <c r="H38" s="1136"/>
      <c r="I38" s="1136"/>
      <c r="J38" s="1137"/>
      <c r="K38" s="299" t="s">
        <v>479</v>
      </c>
      <c r="L38" s="299" t="s">
        <v>479</v>
      </c>
      <c r="M38" s="300">
        <v>5</v>
      </c>
      <c r="N38" s="301" t="s">
        <v>479</v>
      </c>
      <c r="O38" s="295"/>
    </row>
    <row r="39" spans="1:16" x14ac:dyDescent="0.15">
      <c r="A39" s="250"/>
      <c r="B39" s="246"/>
      <c r="C39" s="246"/>
      <c r="D39" s="246"/>
      <c r="E39" s="246"/>
      <c r="F39" s="246"/>
      <c r="G39" s="1135" t="s">
        <v>499</v>
      </c>
      <c r="H39" s="1136"/>
      <c r="I39" s="1136"/>
      <c r="J39" s="1137"/>
      <c r="K39" s="302">
        <v>-1490</v>
      </c>
      <c r="L39" s="302">
        <v>-131</v>
      </c>
      <c r="M39" s="303">
        <v>-2383</v>
      </c>
      <c r="N39" s="304">
        <v>-94.5</v>
      </c>
      <c r="O39" s="295"/>
    </row>
    <row r="40" spans="1:16" ht="27" customHeight="1" x14ac:dyDescent="0.15">
      <c r="A40" s="250"/>
      <c r="B40" s="246"/>
      <c r="C40" s="246"/>
      <c r="D40" s="246"/>
      <c r="E40" s="246"/>
      <c r="F40" s="246"/>
      <c r="G40" s="1132" t="s">
        <v>500</v>
      </c>
      <c r="H40" s="1133"/>
      <c r="I40" s="1133"/>
      <c r="J40" s="1134"/>
      <c r="K40" s="302">
        <v>-645414</v>
      </c>
      <c r="L40" s="302">
        <v>-56685</v>
      </c>
      <c r="M40" s="303">
        <v>-48190</v>
      </c>
      <c r="N40" s="304">
        <v>17.600000000000001</v>
      </c>
      <c r="O40" s="295"/>
    </row>
    <row r="41" spans="1:16" x14ac:dyDescent="0.15">
      <c r="A41" s="250"/>
      <c r="B41" s="246"/>
      <c r="C41" s="246"/>
      <c r="D41" s="246"/>
      <c r="E41" s="246"/>
      <c r="F41" s="246"/>
      <c r="G41" s="1138" t="s">
        <v>282</v>
      </c>
      <c r="H41" s="1139"/>
      <c r="I41" s="1139"/>
      <c r="J41" s="1140"/>
      <c r="K41" s="296">
        <v>288023</v>
      </c>
      <c r="L41" s="302">
        <v>25296</v>
      </c>
      <c r="M41" s="303">
        <v>21380</v>
      </c>
      <c r="N41" s="304">
        <v>18.3</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27" t="s">
        <v>469</v>
      </c>
      <c r="J49" s="1129" t="s">
        <v>504</v>
      </c>
      <c r="K49" s="1130"/>
      <c r="L49" s="1130"/>
      <c r="M49" s="1130"/>
      <c r="N49" s="1131"/>
    </row>
    <row r="50" spans="1:14" x14ac:dyDescent="0.15">
      <c r="A50" s="250"/>
      <c r="B50" s="246"/>
      <c r="C50" s="246"/>
      <c r="D50" s="246"/>
      <c r="E50" s="246"/>
      <c r="F50" s="246"/>
      <c r="G50" s="314"/>
      <c r="H50" s="315"/>
      <c r="I50" s="1128"/>
      <c r="J50" s="316" t="s">
        <v>505</v>
      </c>
      <c r="K50" s="317" t="s">
        <v>506</v>
      </c>
      <c r="L50" s="318" t="s">
        <v>507</v>
      </c>
      <c r="M50" s="319" t="s">
        <v>508</v>
      </c>
      <c r="N50" s="320" t="s">
        <v>509</v>
      </c>
    </row>
    <row r="51" spans="1:14" x14ac:dyDescent="0.15">
      <c r="A51" s="250"/>
      <c r="B51" s="246"/>
      <c r="C51" s="246"/>
      <c r="D51" s="246"/>
      <c r="E51" s="246"/>
      <c r="F51" s="246"/>
      <c r="G51" s="312" t="s">
        <v>510</v>
      </c>
      <c r="H51" s="313"/>
      <c r="I51" s="321">
        <v>837478</v>
      </c>
      <c r="J51" s="322">
        <v>70667</v>
      </c>
      <c r="K51" s="323">
        <v>0</v>
      </c>
      <c r="L51" s="324">
        <v>66496</v>
      </c>
      <c r="M51" s="325">
        <v>-6.2</v>
      </c>
      <c r="N51" s="326">
        <v>6.2</v>
      </c>
    </row>
    <row r="52" spans="1:14" x14ac:dyDescent="0.15">
      <c r="A52" s="250"/>
      <c r="B52" s="246"/>
      <c r="C52" s="246"/>
      <c r="D52" s="246"/>
      <c r="E52" s="246"/>
      <c r="F52" s="246"/>
      <c r="G52" s="327"/>
      <c r="H52" s="328" t="s">
        <v>511</v>
      </c>
      <c r="I52" s="329">
        <v>227556</v>
      </c>
      <c r="J52" s="330">
        <v>19201</v>
      </c>
      <c r="K52" s="331">
        <v>-31.8</v>
      </c>
      <c r="L52" s="332">
        <v>36530</v>
      </c>
      <c r="M52" s="333">
        <v>-8.4</v>
      </c>
      <c r="N52" s="334">
        <v>-23.4</v>
      </c>
    </row>
    <row r="53" spans="1:14" x14ac:dyDescent="0.15">
      <c r="A53" s="250"/>
      <c r="B53" s="246"/>
      <c r="C53" s="246"/>
      <c r="D53" s="246"/>
      <c r="E53" s="246"/>
      <c r="F53" s="246"/>
      <c r="G53" s="312" t="s">
        <v>512</v>
      </c>
      <c r="H53" s="313"/>
      <c r="I53" s="321">
        <v>1725667</v>
      </c>
      <c r="J53" s="322">
        <v>146330</v>
      </c>
      <c r="K53" s="323">
        <v>107.1</v>
      </c>
      <c r="L53" s="324">
        <v>82748</v>
      </c>
      <c r="M53" s="325">
        <v>24.4</v>
      </c>
      <c r="N53" s="326">
        <v>82.7</v>
      </c>
    </row>
    <row r="54" spans="1:14" x14ac:dyDescent="0.15">
      <c r="A54" s="250"/>
      <c r="B54" s="246"/>
      <c r="C54" s="246"/>
      <c r="D54" s="246"/>
      <c r="E54" s="246"/>
      <c r="F54" s="246"/>
      <c r="G54" s="327"/>
      <c r="H54" s="328" t="s">
        <v>511</v>
      </c>
      <c r="I54" s="329">
        <v>500131</v>
      </c>
      <c r="J54" s="330">
        <v>42409</v>
      </c>
      <c r="K54" s="331">
        <v>120.9</v>
      </c>
      <c r="L54" s="332">
        <v>44732</v>
      </c>
      <c r="M54" s="333">
        <v>22.5</v>
      </c>
      <c r="N54" s="334">
        <v>98.4</v>
      </c>
    </row>
    <row r="55" spans="1:14" x14ac:dyDescent="0.15">
      <c r="A55" s="250"/>
      <c r="B55" s="246"/>
      <c r="C55" s="246"/>
      <c r="D55" s="246"/>
      <c r="E55" s="246"/>
      <c r="F55" s="246"/>
      <c r="G55" s="312" t="s">
        <v>513</v>
      </c>
      <c r="H55" s="313"/>
      <c r="I55" s="321">
        <v>1124146</v>
      </c>
      <c r="J55" s="322">
        <v>96435</v>
      </c>
      <c r="K55" s="323">
        <v>-34.1</v>
      </c>
      <c r="L55" s="324">
        <v>91837</v>
      </c>
      <c r="M55" s="325">
        <v>11</v>
      </c>
      <c r="N55" s="326">
        <v>-45.1</v>
      </c>
    </row>
    <row r="56" spans="1:14" x14ac:dyDescent="0.15">
      <c r="A56" s="250"/>
      <c r="B56" s="246"/>
      <c r="C56" s="246"/>
      <c r="D56" s="246"/>
      <c r="E56" s="246"/>
      <c r="F56" s="246"/>
      <c r="G56" s="327"/>
      <c r="H56" s="328" t="s">
        <v>511</v>
      </c>
      <c r="I56" s="329">
        <v>322866</v>
      </c>
      <c r="J56" s="330">
        <v>27697</v>
      </c>
      <c r="K56" s="331">
        <v>-34.700000000000003</v>
      </c>
      <c r="L56" s="332">
        <v>54439</v>
      </c>
      <c r="M56" s="333">
        <v>21.7</v>
      </c>
      <c r="N56" s="334">
        <v>-56.4</v>
      </c>
    </row>
    <row r="57" spans="1:14" x14ac:dyDescent="0.15">
      <c r="A57" s="250"/>
      <c r="B57" s="246"/>
      <c r="C57" s="246"/>
      <c r="D57" s="246"/>
      <c r="E57" s="246"/>
      <c r="F57" s="246"/>
      <c r="G57" s="312" t="s">
        <v>514</v>
      </c>
      <c r="H57" s="313"/>
      <c r="I57" s="321">
        <v>573750</v>
      </c>
      <c r="J57" s="322">
        <v>49731</v>
      </c>
      <c r="K57" s="323">
        <v>-48.4</v>
      </c>
      <c r="L57" s="324">
        <v>75972</v>
      </c>
      <c r="M57" s="325">
        <v>-17.3</v>
      </c>
      <c r="N57" s="326">
        <v>-31.1</v>
      </c>
    </row>
    <row r="58" spans="1:14" x14ac:dyDescent="0.15">
      <c r="A58" s="250"/>
      <c r="B58" s="246"/>
      <c r="C58" s="246"/>
      <c r="D58" s="246"/>
      <c r="E58" s="246"/>
      <c r="F58" s="246"/>
      <c r="G58" s="327"/>
      <c r="H58" s="328" t="s">
        <v>511</v>
      </c>
      <c r="I58" s="329">
        <v>113849</v>
      </c>
      <c r="J58" s="330">
        <v>9868</v>
      </c>
      <c r="K58" s="331">
        <v>-64.400000000000006</v>
      </c>
      <c r="L58" s="332">
        <v>40712</v>
      </c>
      <c r="M58" s="333">
        <v>-25.2</v>
      </c>
      <c r="N58" s="334">
        <v>-39.200000000000003</v>
      </c>
    </row>
    <row r="59" spans="1:14" x14ac:dyDescent="0.15">
      <c r="A59" s="250"/>
      <c r="B59" s="246"/>
      <c r="C59" s="246"/>
      <c r="D59" s="246"/>
      <c r="E59" s="246"/>
      <c r="F59" s="246"/>
      <c r="G59" s="312" t="s">
        <v>515</v>
      </c>
      <c r="H59" s="313"/>
      <c r="I59" s="321">
        <v>736085</v>
      </c>
      <c r="J59" s="322">
        <v>64648</v>
      </c>
      <c r="K59" s="323">
        <v>30</v>
      </c>
      <c r="L59" s="324">
        <v>79466</v>
      </c>
      <c r="M59" s="325">
        <v>4.5999999999999996</v>
      </c>
      <c r="N59" s="326">
        <v>25.4</v>
      </c>
    </row>
    <row r="60" spans="1:14" x14ac:dyDescent="0.15">
      <c r="A60" s="250"/>
      <c r="B60" s="246"/>
      <c r="C60" s="246"/>
      <c r="D60" s="246"/>
      <c r="E60" s="246"/>
      <c r="F60" s="246"/>
      <c r="G60" s="327"/>
      <c r="H60" s="328" t="s">
        <v>511</v>
      </c>
      <c r="I60" s="335">
        <v>239218</v>
      </c>
      <c r="J60" s="330">
        <v>21010</v>
      </c>
      <c r="K60" s="331">
        <v>112.9</v>
      </c>
      <c r="L60" s="332">
        <v>44645</v>
      </c>
      <c r="M60" s="333">
        <v>9.6999999999999993</v>
      </c>
      <c r="N60" s="334">
        <v>103.2</v>
      </c>
    </row>
    <row r="61" spans="1:14" x14ac:dyDescent="0.15">
      <c r="A61" s="250"/>
      <c r="B61" s="246"/>
      <c r="C61" s="246"/>
      <c r="D61" s="246"/>
      <c r="E61" s="246"/>
      <c r="F61" s="246"/>
      <c r="G61" s="312" t="s">
        <v>516</v>
      </c>
      <c r="H61" s="336"/>
      <c r="I61" s="337">
        <v>999425</v>
      </c>
      <c r="J61" s="338">
        <v>85562</v>
      </c>
      <c r="K61" s="339">
        <v>10.9</v>
      </c>
      <c r="L61" s="340">
        <v>79304</v>
      </c>
      <c r="M61" s="341">
        <v>3.3</v>
      </c>
      <c r="N61" s="326">
        <v>7.6</v>
      </c>
    </row>
    <row r="62" spans="1:14" x14ac:dyDescent="0.15">
      <c r="A62" s="250"/>
      <c r="B62" s="246"/>
      <c r="C62" s="246"/>
      <c r="D62" s="246"/>
      <c r="E62" s="246"/>
      <c r="F62" s="246"/>
      <c r="G62" s="327"/>
      <c r="H62" s="328" t="s">
        <v>511</v>
      </c>
      <c r="I62" s="329">
        <v>280724</v>
      </c>
      <c r="J62" s="330">
        <v>24037</v>
      </c>
      <c r="K62" s="331">
        <v>20.6</v>
      </c>
      <c r="L62" s="332">
        <v>44212</v>
      </c>
      <c r="M62" s="333">
        <v>4.0999999999999996</v>
      </c>
      <c r="N62" s="334">
        <v>16.5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12" scale="75"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5" zoomScaleNormal="75" zoomScaleSheetLayoutView="55" workbookViewId="0">
      <selection activeCell="Z101" sqref="Z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12" scale="4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70" zoomScaleNormal="70" zoomScaleSheetLayoutView="55" workbookViewId="0">
      <selection activeCell="AB94" sqref="AB9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12" scale="4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65" zoomScaleNormal="6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1" t="s">
        <v>3</v>
      </c>
      <c r="D47" s="1141"/>
      <c r="E47" s="1142"/>
      <c r="F47" s="11">
        <v>41.65</v>
      </c>
      <c r="G47" s="12">
        <v>47.73</v>
      </c>
      <c r="H47" s="12">
        <v>43.28</v>
      </c>
      <c r="I47" s="12">
        <v>48.84</v>
      </c>
      <c r="J47" s="13">
        <v>55.73</v>
      </c>
    </row>
    <row r="48" spans="2:10" ht="57.75" customHeight="1" x14ac:dyDescent="0.15">
      <c r="B48" s="14"/>
      <c r="C48" s="1143" t="s">
        <v>4</v>
      </c>
      <c r="D48" s="1143"/>
      <c r="E48" s="1144"/>
      <c r="F48" s="15">
        <v>11.35</v>
      </c>
      <c r="G48" s="16">
        <v>7.18</v>
      </c>
      <c r="H48" s="16">
        <v>13.7</v>
      </c>
      <c r="I48" s="16">
        <v>15.34</v>
      </c>
      <c r="J48" s="17">
        <v>4.93</v>
      </c>
    </row>
    <row r="49" spans="2:10" ht="57.75" customHeight="1" thickBot="1" x14ac:dyDescent="0.2">
      <c r="B49" s="18"/>
      <c r="C49" s="1145" t="s">
        <v>5</v>
      </c>
      <c r="D49" s="1145"/>
      <c r="E49" s="1146"/>
      <c r="F49" s="19" t="s">
        <v>523</v>
      </c>
      <c r="G49" s="20" t="s">
        <v>524</v>
      </c>
      <c r="H49" s="20" t="s">
        <v>525</v>
      </c>
      <c r="I49" s="20">
        <v>2.57</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12" scale="78"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5" zoomScaleNormal="6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3" t="s">
        <v>527</v>
      </c>
      <c r="D34" s="1153"/>
      <c r="E34" s="1154"/>
      <c r="F34" s="32">
        <v>10.76</v>
      </c>
      <c r="G34" s="33">
        <v>6.67</v>
      </c>
      <c r="H34" s="33">
        <v>13.42</v>
      </c>
      <c r="I34" s="33">
        <v>15.13</v>
      </c>
      <c r="J34" s="34">
        <v>4.5599999999999996</v>
      </c>
      <c r="K34" s="22"/>
      <c r="L34" s="22"/>
      <c r="M34" s="22"/>
      <c r="N34" s="22"/>
      <c r="O34" s="22"/>
      <c r="P34" s="22"/>
    </row>
    <row r="35" spans="1:16" ht="39" customHeight="1" x14ac:dyDescent="0.15">
      <c r="A35" s="22"/>
      <c r="B35" s="35"/>
      <c r="C35" s="1147" t="s">
        <v>528</v>
      </c>
      <c r="D35" s="1148"/>
      <c r="E35" s="1149"/>
      <c r="F35" s="36">
        <v>2.8</v>
      </c>
      <c r="G35" s="37">
        <v>2.31</v>
      </c>
      <c r="H35" s="37">
        <v>1.87</v>
      </c>
      <c r="I35" s="37">
        <v>2.2999999999999998</v>
      </c>
      <c r="J35" s="38">
        <v>3.43</v>
      </c>
      <c r="K35" s="22"/>
      <c r="L35" s="22"/>
      <c r="M35" s="22"/>
      <c r="N35" s="22"/>
      <c r="O35" s="22"/>
      <c r="P35" s="22"/>
    </row>
    <row r="36" spans="1:16" ht="39" customHeight="1" x14ac:dyDescent="0.15">
      <c r="A36" s="22"/>
      <c r="B36" s="35"/>
      <c r="C36" s="1147" t="s">
        <v>529</v>
      </c>
      <c r="D36" s="1148"/>
      <c r="E36" s="1149"/>
      <c r="F36" s="36">
        <v>2.23</v>
      </c>
      <c r="G36" s="37">
        <v>2.91</v>
      </c>
      <c r="H36" s="37">
        <v>0.34</v>
      </c>
      <c r="I36" s="37">
        <v>0.9</v>
      </c>
      <c r="J36" s="38">
        <v>1.1599999999999999</v>
      </c>
      <c r="K36" s="22"/>
      <c r="L36" s="22"/>
      <c r="M36" s="22"/>
      <c r="N36" s="22"/>
      <c r="O36" s="22"/>
      <c r="P36" s="22"/>
    </row>
    <row r="37" spans="1:16" ht="39" customHeight="1" x14ac:dyDescent="0.15">
      <c r="A37" s="22"/>
      <c r="B37" s="35"/>
      <c r="C37" s="1147" t="s">
        <v>530</v>
      </c>
      <c r="D37" s="1148"/>
      <c r="E37" s="1149"/>
      <c r="F37" s="36">
        <v>2.76</v>
      </c>
      <c r="G37" s="37">
        <v>2.75</v>
      </c>
      <c r="H37" s="37">
        <v>0.82</v>
      </c>
      <c r="I37" s="37">
        <v>0.79</v>
      </c>
      <c r="J37" s="38">
        <v>0.8</v>
      </c>
      <c r="K37" s="22"/>
      <c r="L37" s="22"/>
      <c r="M37" s="22"/>
      <c r="N37" s="22"/>
      <c r="O37" s="22"/>
      <c r="P37" s="22"/>
    </row>
    <row r="38" spans="1:16" ht="39" customHeight="1" x14ac:dyDescent="0.15">
      <c r="A38" s="22"/>
      <c r="B38" s="35"/>
      <c r="C38" s="1147" t="s">
        <v>531</v>
      </c>
      <c r="D38" s="1148"/>
      <c r="E38" s="1149"/>
      <c r="F38" s="36">
        <v>0.57999999999999996</v>
      </c>
      <c r="G38" s="37">
        <v>0.5</v>
      </c>
      <c r="H38" s="37">
        <v>0.27</v>
      </c>
      <c r="I38" s="37">
        <v>0.19</v>
      </c>
      <c r="J38" s="38">
        <v>0.36</v>
      </c>
      <c r="K38" s="22"/>
      <c r="L38" s="22"/>
      <c r="M38" s="22"/>
      <c r="N38" s="22"/>
      <c r="O38" s="22"/>
      <c r="P38" s="22"/>
    </row>
    <row r="39" spans="1:16" ht="39" customHeight="1" x14ac:dyDescent="0.15">
      <c r="A39" s="22"/>
      <c r="B39" s="35"/>
      <c r="C39" s="1147" t="s">
        <v>532</v>
      </c>
      <c r="D39" s="1148"/>
      <c r="E39" s="1149"/>
      <c r="F39" s="36">
        <v>0.1</v>
      </c>
      <c r="G39" s="37">
        <v>0.05</v>
      </c>
      <c r="H39" s="37">
        <v>0.09</v>
      </c>
      <c r="I39" s="37">
        <v>0.05</v>
      </c>
      <c r="J39" s="38">
        <v>0.05</v>
      </c>
      <c r="K39" s="22"/>
      <c r="L39" s="22"/>
      <c r="M39" s="22"/>
      <c r="N39" s="22"/>
      <c r="O39" s="22"/>
      <c r="P39" s="22"/>
    </row>
    <row r="40" spans="1:16" ht="39" customHeight="1" x14ac:dyDescent="0.15">
      <c r="A40" s="22"/>
      <c r="B40" s="35"/>
      <c r="C40" s="1147" t="s">
        <v>533</v>
      </c>
      <c r="D40" s="1148"/>
      <c r="E40" s="1149"/>
      <c r="F40" s="36">
        <v>0.03</v>
      </c>
      <c r="G40" s="37">
        <v>0.04</v>
      </c>
      <c r="H40" s="37">
        <v>0.01</v>
      </c>
      <c r="I40" s="37">
        <v>0.01</v>
      </c>
      <c r="J40" s="38">
        <v>0.02</v>
      </c>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534</v>
      </c>
      <c r="D42" s="1148"/>
      <c r="E42" s="1149"/>
      <c r="F42" s="36" t="s">
        <v>479</v>
      </c>
      <c r="G42" s="37" t="s">
        <v>479</v>
      </c>
      <c r="H42" s="37" t="s">
        <v>479</v>
      </c>
      <c r="I42" s="37" t="s">
        <v>479</v>
      </c>
      <c r="J42" s="38" t="s">
        <v>479</v>
      </c>
      <c r="K42" s="22"/>
      <c r="L42" s="22"/>
      <c r="M42" s="22"/>
      <c r="N42" s="22"/>
      <c r="O42" s="22"/>
      <c r="P42" s="22"/>
    </row>
    <row r="43" spans="1:16" ht="39" customHeight="1" thickBot="1" x14ac:dyDescent="0.2">
      <c r="A43" s="22"/>
      <c r="B43" s="40"/>
      <c r="C43" s="1150" t="s">
        <v>535</v>
      </c>
      <c r="D43" s="1151"/>
      <c r="E43" s="1152"/>
      <c r="F43" s="41" t="s">
        <v>479</v>
      </c>
      <c r="G43" s="42" t="s">
        <v>479</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12" scale="74"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3" t="s">
        <v>11</v>
      </c>
      <c r="C45" s="1164"/>
      <c r="D45" s="58"/>
      <c r="E45" s="1169" t="s">
        <v>12</v>
      </c>
      <c r="F45" s="1169"/>
      <c r="G45" s="1169"/>
      <c r="H45" s="1169"/>
      <c r="I45" s="1169"/>
      <c r="J45" s="1170"/>
      <c r="K45" s="59">
        <v>663</v>
      </c>
      <c r="L45" s="60">
        <v>657</v>
      </c>
      <c r="M45" s="60">
        <v>727</v>
      </c>
      <c r="N45" s="60">
        <v>764</v>
      </c>
      <c r="O45" s="61">
        <v>798</v>
      </c>
      <c r="P45" s="48"/>
      <c r="Q45" s="48"/>
      <c r="R45" s="48"/>
      <c r="S45" s="48"/>
      <c r="T45" s="48"/>
      <c r="U45" s="48"/>
    </row>
    <row r="46" spans="1:21" ht="30.75" customHeight="1" x14ac:dyDescent="0.15">
      <c r="A46" s="48"/>
      <c r="B46" s="1165"/>
      <c r="C46" s="1166"/>
      <c r="D46" s="62"/>
      <c r="E46" s="1157" t="s">
        <v>13</v>
      </c>
      <c r="F46" s="1157"/>
      <c r="G46" s="1157"/>
      <c r="H46" s="1157"/>
      <c r="I46" s="1157"/>
      <c r="J46" s="1158"/>
      <c r="K46" s="63" t="s">
        <v>479</v>
      </c>
      <c r="L46" s="64" t="s">
        <v>479</v>
      </c>
      <c r="M46" s="64" t="s">
        <v>479</v>
      </c>
      <c r="N46" s="64" t="s">
        <v>479</v>
      </c>
      <c r="O46" s="65" t="s">
        <v>479</v>
      </c>
      <c r="P46" s="48"/>
      <c r="Q46" s="48"/>
      <c r="R46" s="48"/>
      <c r="S46" s="48"/>
      <c r="T46" s="48"/>
      <c r="U46" s="48"/>
    </row>
    <row r="47" spans="1:21" ht="30.75" customHeight="1" x14ac:dyDescent="0.15">
      <c r="A47" s="48"/>
      <c r="B47" s="1165"/>
      <c r="C47" s="1166"/>
      <c r="D47" s="62"/>
      <c r="E47" s="1157" t="s">
        <v>14</v>
      </c>
      <c r="F47" s="1157"/>
      <c r="G47" s="1157"/>
      <c r="H47" s="1157"/>
      <c r="I47" s="1157"/>
      <c r="J47" s="1158"/>
      <c r="K47" s="63" t="s">
        <v>479</v>
      </c>
      <c r="L47" s="64" t="s">
        <v>479</v>
      </c>
      <c r="M47" s="64" t="s">
        <v>479</v>
      </c>
      <c r="N47" s="64" t="s">
        <v>479</v>
      </c>
      <c r="O47" s="65" t="s">
        <v>479</v>
      </c>
      <c r="P47" s="48"/>
      <c r="Q47" s="48"/>
      <c r="R47" s="48"/>
      <c r="S47" s="48"/>
      <c r="T47" s="48"/>
      <c r="U47" s="48"/>
    </row>
    <row r="48" spans="1:21" ht="30.75" customHeight="1" x14ac:dyDescent="0.15">
      <c r="A48" s="48"/>
      <c r="B48" s="1165"/>
      <c r="C48" s="1166"/>
      <c r="D48" s="62"/>
      <c r="E48" s="1157" t="s">
        <v>15</v>
      </c>
      <c r="F48" s="1157"/>
      <c r="G48" s="1157"/>
      <c r="H48" s="1157"/>
      <c r="I48" s="1157"/>
      <c r="J48" s="1158"/>
      <c r="K48" s="63">
        <v>22</v>
      </c>
      <c r="L48" s="64">
        <v>94</v>
      </c>
      <c r="M48" s="64">
        <v>112</v>
      </c>
      <c r="N48" s="64">
        <v>18</v>
      </c>
      <c r="O48" s="65">
        <v>17</v>
      </c>
      <c r="P48" s="48"/>
      <c r="Q48" s="48"/>
      <c r="R48" s="48"/>
      <c r="S48" s="48"/>
      <c r="T48" s="48"/>
      <c r="U48" s="48"/>
    </row>
    <row r="49" spans="1:21" ht="30.75" customHeight="1" x14ac:dyDescent="0.15">
      <c r="A49" s="48"/>
      <c r="B49" s="1165"/>
      <c r="C49" s="1166"/>
      <c r="D49" s="62"/>
      <c r="E49" s="1157" t="s">
        <v>16</v>
      </c>
      <c r="F49" s="1157"/>
      <c r="G49" s="1157"/>
      <c r="H49" s="1157"/>
      <c r="I49" s="1157"/>
      <c r="J49" s="1158"/>
      <c r="K49" s="63">
        <v>136</v>
      </c>
      <c r="L49" s="64">
        <v>138</v>
      </c>
      <c r="M49" s="64">
        <v>144</v>
      </c>
      <c r="N49" s="64">
        <v>147</v>
      </c>
      <c r="O49" s="65">
        <v>120</v>
      </c>
      <c r="P49" s="48"/>
      <c r="Q49" s="48"/>
      <c r="R49" s="48"/>
      <c r="S49" s="48"/>
      <c r="T49" s="48"/>
      <c r="U49" s="48"/>
    </row>
    <row r="50" spans="1:21" ht="30.75" customHeight="1" x14ac:dyDescent="0.15">
      <c r="A50" s="48"/>
      <c r="B50" s="1165"/>
      <c r="C50" s="1166"/>
      <c r="D50" s="62"/>
      <c r="E50" s="1157" t="s">
        <v>17</v>
      </c>
      <c r="F50" s="1157"/>
      <c r="G50" s="1157"/>
      <c r="H50" s="1157"/>
      <c r="I50" s="1157"/>
      <c r="J50" s="1158"/>
      <c r="K50" s="63" t="s">
        <v>479</v>
      </c>
      <c r="L50" s="64" t="s">
        <v>479</v>
      </c>
      <c r="M50" s="64" t="s">
        <v>479</v>
      </c>
      <c r="N50" s="64" t="s">
        <v>479</v>
      </c>
      <c r="O50" s="65" t="s">
        <v>479</v>
      </c>
      <c r="P50" s="48"/>
      <c r="Q50" s="48"/>
      <c r="R50" s="48"/>
      <c r="S50" s="48"/>
      <c r="T50" s="48"/>
      <c r="U50" s="48"/>
    </row>
    <row r="51" spans="1:21" ht="30.75" customHeight="1" x14ac:dyDescent="0.15">
      <c r="A51" s="48"/>
      <c r="B51" s="1167"/>
      <c r="C51" s="1168"/>
      <c r="D51" s="66"/>
      <c r="E51" s="1157" t="s">
        <v>18</v>
      </c>
      <c r="F51" s="1157"/>
      <c r="G51" s="1157"/>
      <c r="H51" s="1157"/>
      <c r="I51" s="1157"/>
      <c r="J51" s="1158"/>
      <c r="K51" s="63" t="s">
        <v>479</v>
      </c>
      <c r="L51" s="64" t="s">
        <v>479</v>
      </c>
      <c r="M51" s="64" t="s">
        <v>479</v>
      </c>
      <c r="N51" s="64" t="s">
        <v>479</v>
      </c>
      <c r="O51" s="65" t="s">
        <v>479</v>
      </c>
      <c r="P51" s="48"/>
      <c r="Q51" s="48"/>
      <c r="R51" s="48"/>
      <c r="S51" s="48"/>
      <c r="T51" s="48"/>
      <c r="U51" s="48"/>
    </row>
    <row r="52" spans="1:21" ht="30.75" customHeight="1" x14ac:dyDescent="0.15">
      <c r="A52" s="48"/>
      <c r="B52" s="1155" t="s">
        <v>19</v>
      </c>
      <c r="C52" s="1156"/>
      <c r="D52" s="66"/>
      <c r="E52" s="1157" t="s">
        <v>20</v>
      </c>
      <c r="F52" s="1157"/>
      <c r="G52" s="1157"/>
      <c r="H52" s="1157"/>
      <c r="I52" s="1157"/>
      <c r="J52" s="1158"/>
      <c r="K52" s="63">
        <v>499</v>
      </c>
      <c r="L52" s="64">
        <v>522</v>
      </c>
      <c r="M52" s="64">
        <v>577</v>
      </c>
      <c r="N52" s="64">
        <v>627</v>
      </c>
      <c r="O52" s="65">
        <v>646</v>
      </c>
      <c r="P52" s="48"/>
      <c r="Q52" s="48"/>
      <c r="R52" s="48"/>
      <c r="S52" s="48"/>
      <c r="T52" s="48"/>
      <c r="U52" s="48"/>
    </row>
    <row r="53" spans="1:21" ht="30.75" customHeight="1" thickBot="1" x14ac:dyDescent="0.2">
      <c r="A53" s="48"/>
      <c r="B53" s="1159" t="s">
        <v>21</v>
      </c>
      <c r="C53" s="1160"/>
      <c r="D53" s="67"/>
      <c r="E53" s="1161" t="s">
        <v>22</v>
      </c>
      <c r="F53" s="1161"/>
      <c r="G53" s="1161"/>
      <c r="H53" s="1161"/>
      <c r="I53" s="1161"/>
      <c r="J53" s="1162"/>
      <c r="K53" s="68">
        <v>322</v>
      </c>
      <c r="L53" s="69">
        <v>367</v>
      </c>
      <c r="M53" s="69">
        <v>406</v>
      </c>
      <c r="N53" s="69">
        <v>302</v>
      </c>
      <c r="O53" s="70">
        <v>289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12" scale="75"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election activeCell="M48" sqref="M48"/>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71" t="s">
        <v>24</v>
      </c>
      <c r="C41" s="1172"/>
      <c r="D41" s="81"/>
      <c r="E41" s="1177" t="s">
        <v>25</v>
      </c>
      <c r="F41" s="1177"/>
      <c r="G41" s="1177"/>
      <c r="H41" s="1178"/>
      <c r="I41" s="82">
        <v>7963</v>
      </c>
      <c r="J41" s="83">
        <v>8159</v>
      </c>
      <c r="K41" s="83">
        <v>8263</v>
      </c>
      <c r="L41" s="83">
        <v>8163</v>
      </c>
      <c r="M41" s="84">
        <v>8015</v>
      </c>
    </row>
    <row r="42" spans="2:13" ht="27.75" customHeight="1" x14ac:dyDescent="0.15">
      <c r="B42" s="1173"/>
      <c r="C42" s="1174"/>
      <c r="D42" s="85"/>
      <c r="E42" s="1179" t="s">
        <v>26</v>
      </c>
      <c r="F42" s="1179"/>
      <c r="G42" s="1179"/>
      <c r="H42" s="1180"/>
      <c r="I42" s="86" t="s">
        <v>479</v>
      </c>
      <c r="J42" s="87" t="s">
        <v>479</v>
      </c>
      <c r="K42" s="87" t="s">
        <v>479</v>
      </c>
      <c r="L42" s="87" t="s">
        <v>479</v>
      </c>
      <c r="M42" s="88" t="s">
        <v>479</v>
      </c>
    </row>
    <row r="43" spans="2:13" ht="27.75" customHeight="1" x14ac:dyDescent="0.15">
      <c r="B43" s="1173"/>
      <c r="C43" s="1174"/>
      <c r="D43" s="85"/>
      <c r="E43" s="1179" t="s">
        <v>27</v>
      </c>
      <c r="F43" s="1179"/>
      <c r="G43" s="1179"/>
      <c r="H43" s="1180"/>
      <c r="I43" s="86">
        <v>509</v>
      </c>
      <c r="J43" s="87">
        <v>691</v>
      </c>
      <c r="K43" s="87">
        <v>811</v>
      </c>
      <c r="L43" s="87">
        <v>753</v>
      </c>
      <c r="M43" s="88">
        <v>480</v>
      </c>
    </row>
    <row r="44" spans="2:13" ht="27.75" customHeight="1" x14ac:dyDescent="0.15">
      <c r="B44" s="1173"/>
      <c r="C44" s="1174"/>
      <c r="D44" s="85"/>
      <c r="E44" s="1179" t="s">
        <v>28</v>
      </c>
      <c r="F44" s="1179"/>
      <c r="G44" s="1179"/>
      <c r="H44" s="1180"/>
      <c r="I44" s="86">
        <v>759</v>
      </c>
      <c r="J44" s="87">
        <v>686</v>
      </c>
      <c r="K44" s="87">
        <v>648</v>
      </c>
      <c r="L44" s="87">
        <v>666</v>
      </c>
      <c r="M44" s="88">
        <v>570</v>
      </c>
    </row>
    <row r="45" spans="2:13" ht="27.75" customHeight="1" x14ac:dyDescent="0.15">
      <c r="B45" s="1173"/>
      <c r="C45" s="1174"/>
      <c r="D45" s="85"/>
      <c r="E45" s="1179" t="s">
        <v>29</v>
      </c>
      <c r="F45" s="1179"/>
      <c r="G45" s="1179"/>
      <c r="H45" s="1180"/>
      <c r="I45" s="86">
        <v>1152</v>
      </c>
      <c r="J45" s="87">
        <v>1150</v>
      </c>
      <c r="K45" s="87">
        <v>1082</v>
      </c>
      <c r="L45" s="87">
        <v>1051</v>
      </c>
      <c r="M45" s="88">
        <v>1077</v>
      </c>
    </row>
    <row r="46" spans="2:13" ht="27.75" customHeight="1" x14ac:dyDescent="0.15">
      <c r="B46" s="1173"/>
      <c r="C46" s="1174"/>
      <c r="D46" s="89"/>
      <c r="E46" s="1179" t="s">
        <v>30</v>
      </c>
      <c r="F46" s="1179"/>
      <c r="G46" s="1179"/>
      <c r="H46" s="1180"/>
      <c r="I46" s="86" t="s">
        <v>479</v>
      </c>
      <c r="J46" s="87" t="s">
        <v>479</v>
      </c>
      <c r="K46" s="87" t="s">
        <v>479</v>
      </c>
      <c r="L46" s="87" t="s">
        <v>479</v>
      </c>
      <c r="M46" s="88" t="s">
        <v>479</v>
      </c>
    </row>
    <row r="47" spans="2:13" ht="27.75" customHeight="1" x14ac:dyDescent="0.15">
      <c r="B47" s="1173"/>
      <c r="C47" s="1174"/>
      <c r="D47" s="90"/>
      <c r="E47" s="1181" t="s">
        <v>31</v>
      </c>
      <c r="F47" s="1182"/>
      <c r="G47" s="1182"/>
      <c r="H47" s="1183"/>
      <c r="I47" s="86" t="s">
        <v>479</v>
      </c>
      <c r="J47" s="87" t="s">
        <v>479</v>
      </c>
      <c r="K47" s="87" t="s">
        <v>479</v>
      </c>
      <c r="L47" s="87" t="s">
        <v>479</v>
      </c>
      <c r="M47" s="88" t="s">
        <v>479</v>
      </c>
    </row>
    <row r="48" spans="2:13" ht="27.75" customHeight="1" x14ac:dyDescent="0.15">
      <c r="B48" s="1173"/>
      <c r="C48" s="1174"/>
      <c r="D48" s="85"/>
      <c r="E48" s="1179" t="s">
        <v>32</v>
      </c>
      <c r="F48" s="1179"/>
      <c r="G48" s="1179"/>
      <c r="H48" s="1180"/>
      <c r="I48" s="86" t="s">
        <v>479</v>
      </c>
      <c r="J48" s="87" t="s">
        <v>479</v>
      </c>
      <c r="K48" s="87" t="s">
        <v>479</v>
      </c>
      <c r="L48" s="87" t="s">
        <v>479</v>
      </c>
      <c r="M48" s="88" t="s">
        <v>479</v>
      </c>
    </row>
    <row r="49" spans="2:13" ht="27.75" customHeight="1" x14ac:dyDescent="0.15">
      <c r="B49" s="1175"/>
      <c r="C49" s="1176"/>
      <c r="D49" s="85"/>
      <c r="E49" s="1179" t="s">
        <v>33</v>
      </c>
      <c r="F49" s="1179"/>
      <c r="G49" s="1179"/>
      <c r="H49" s="1180"/>
      <c r="I49" s="86" t="s">
        <v>479</v>
      </c>
      <c r="J49" s="87" t="s">
        <v>479</v>
      </c>
      <c r="K49" s="87" t="s">
        <v>479</v>
      </c>
      <c r="L49" s="87" t="s">
        <v>479</v>
      </c>
      <c r="M49" s="88" t="s">
        <v>479</v>
      </c>
    </row>
    <row r="50" spans="2:13" ht="27.75" customHeight="1" x14ac:dyDescent="0.15">
      <c r="B50" s="1184" t="s">
        <v>34</v>
      </c>
      <c r="C50" s="1185"/>
      <c r="D50" s="91"/>
      <c r="E50" s="1179" t="s">
        <v>35</v>
      </c>
      <c r="F50" s="1179"/>
      <c r="G50" s="1179"/>
      <c r="H50" s="1180"/>
      <c r="I50" s="86">
        <v>1868</v>
      </c>
      <c r="J50" s="87">
        <v>2175</v>
      </c>
      <c r="K50" s="87">
        <v>2030</v>
      </c>
      <c r="L50" s="87">
        <v>2471</v>
      </c>
      <c r="M50" s="88">
        <v>2906</v>
      </c>
    </row>
    <row r="51" spans="2:13" ht="27.75" customHeight="1" x14ac:dyDescent="0.15">
      <c r="B51" s="1173"/>
      <c r="C51" s="1174"/>
      <c r="D51" s="85"/>
      <c r="E51" s="1179" t="s">
        <v>36</v>
      </c>
      <c r="F51" s="1179"/>
      <c r="G51" s="1179"/>
      <c r="H51" s="1180"/>
      <c r="I51" s="86" t="s">
        <v>479</v>
      </c>
      <c r="J51" s="87" t="s">
        <v>479</v>
      </c>
      <c r="K51" s="87" t="s">
        <v>479</v>
      </c>
      <c r="L51" s="87" t="s">
        <v>479</v>
      </c>
      <c r="M51" s="88" t="s">
        <v>479</v>
      </c>
    </row>
    <row r="52" spans="2:13" ht="27.75" customHeight="1" x14ac:dyDescent="0.15">
      <c r="B52" s="1175"/>
      <c r="C52" s="1176"/>
      <c r="D52" s="85"/>
      <c r="E52" s="1179" t="s">
        <v>37</v>
      </c>
      <c r="F52" s="1179"/>
      <c r="G52" s="1179"/>
      <c r="H52" s="1180"/>
      <c r="I52" s="86">
        <v>6327</v>
      </c>
      <c r="J52" s="87">
        <v>6540</v>
      </c>
      <c r="K52" s="87">
        <v>6662</v>
      </c>
      <c r="L52" s="87">
        <v>6633</v>
      </c>
      <c r="M52" s="88">
        <v>6496</v>
      </c>
    </row>
    <row r="53" spans="2:13" ht="27.75" customHeight="1" thickBot="1" x14ac:dyDescent="0.2">
      <c r="B53" s="1186" t="s">
        <v>38</v>
      </c>
      <c r="C53" s="1187"/>
      <c r="D53" s="92"/>
      <c r="E53" s="1188" t="s">
        <v>39</v>
      </c>
      <c r="F53" s="1188"/>
      <c r="G53" s="1188"/>
      <c r="H53" s="1189"/>
      <c r="I53" s="93">
        <v>2187</v>
      </c>
      <c r="J53" s="94">
        <v>1972</v>
      </c>
      <c r="K53" s="94">
        <v>2112</v>
      </c>
      <c r="L53" s="94">
        <v>1529</v>
      </c>
      <c r="M53" s="95">
        <v>739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12" scale="74"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70667</v>
      </c>
      <c r="E3" s="118"/>
      <c r="F3" s="119">
        <v>66496</v>
      </c>
      <c r="G3" s="120"/>
      <c r="H3" s="121"/>
    </row>
    <row r="4" spans="1:8" x14ac:dyDescent="0.15">
      <c r="A4" s="122"/>
      <c r="B4" s="123"/>
      <c r="C4" s="124"/>
      <c r="D4" s="125">
        <v>19201</v>
      </c>
      <c r="E4" s="126"/>
      <c r="F4" s="127">
        <v>36530</v>
      </c>
      <c r="G4" s="128"/>
      <c r="H4" s="129"/>
    </row>
    <row r="5" spans="1:8" x14ac:dyDescent="0.15">
      <c r="A5" s="110" t="s">
        <v>512</v>
      </c>
      <c r="B5" s="115"/>
      <c r="C5" s="116"/>
      <c r="D5" s="117">
        <v>146330</v>
      </c>
      <c r="E5" s="118"/>
      <c r="F5" s="119">
        <v>82748</v>
      </c>
      <c r="G5" s="120"/>
      <c r="H5" s="121"/>
    </row>
    <row r="6" spans="1:8" x14ac:dyDescent="0.15">
      <c r="A6" s="122"/>
      <c r="B6" s="123"/>
      <c r="C6" s="124"/>
      <c r="D6" s="125">
        <v>42409</v>
      </c>
      <c r="E6" s="126"/>
      <c r="F6" s="127">
        <v>44732</v>
      </c>
      <c r="G6" s="128"/>
      <c r="H6" s="129"/>
    </row>
    <row r="7" spans="1:8" x14ac:dyDescent="0.15">
      <c r="A7" s="110" t="s">
        <v>513</v>
      </c>
      <c r="B7" s="115"/>
      <c r="C7" s="116"/>
      <c r="D7" s="117">
        <v>96435</v>
      </c>
      <c r="E7" s="118"/>
      <c r="F7" s="119">
        <v>91837</v>
      </c>
      <c r="G7" s="120"/>
      <c r="H7" s="121"/>
    </row>
    <row r="8" spans="1:8" x14ac:dyDescent="0.15">
      <c r="A8" s="122"/>
      <c r="B8" s="123"/>
      <c r="C8" s="124"/>
      <c r="D8" s="125">
        <v>27697</v>
      </c>
      <c r="E8" s="126"/>
      <c r="F8" s="127">
        <v>54439</v>
      </c>
      <c r="G8" s="128"/>
      <c r="H8" s="129"/>
    </row>
    <row r="9" spans="1:8" x14ac:dyDescent="0.15">
      <c r="A9" s="110" t="s">
        <v>514</v>
      </c>
      <c r="B9" s="115"/>
      <c r="C9" s="116"/>
      <c r="D9" s="117">
        <v>49731</v>
      </c>
      <c r="E9" s="118"/>
      <c r="F9" s="119">
        <v>75972</v>
      </c>
      <c r="G9" s="120"/>
      <c r="H9" s="121"/>
    </row>
    <row r="10" spans="1:8" x14ac:dyDescent="0.15">
      <c r="A10" s="122"/>
      <c r="B10" s="123"/>
      <c r="C10" s="124"/>
      <c r="D10" s="125">
        <v>9868</v>
      </c>
      <c r="E10" s="126"/>
      <c r="F10" s="127">
        <v>40712</v>
      </c>
      <c r="G10" s="128"/>
      <c r="H10" s="129"/>
    </row>
    <row r="11" spans="1:8" x14ac:dyDescent="0.15">
      <c r="A11" s="110" t="s">
        <v>515</v>
      </c>
      <c r="B11" s="115"/>
      <c r="C11" s="116"/>
      <c r="D11" s="117">
        <v>64648</v>
      </c>
      <c r="E11" s="118"/>
      <c r="F11" s="119">
        <v>79466</v>
      </c>
      <c r="G11" s="120"/>
      <c r="H11" s="121"/>
    </row>
    <row r="12" spans="1:8" x14ac:dyDescent="0.15">
      <c r="A12" s="122"/>
      <c r="B12" s="123"/>
      <c r="C12" s="130"/>
      <c r="D12" s="125">
        <v>21010</v>
      </c>
      <c r="E12" s="126"/>
      <c r="F12" s="127">
        <v>44645</v>
      </c>
      <c r="G12" s="128"/>
      <c r="H12" s="129"/>
    </row>
    <row r="13" spans="1:8" x14ac:dyDescent="0.15">
      <c r="A13" s="110"/>
      <c r="B13" s="115"/>
      <c r="C13" s="131"/>
      <c r="D13" s="132">
        <v>85562</v>
      </c>
      <c r="E13" s="133"/>
      <c r="F13" s="134">
        <v>79304</v>
      </c>
      <c r="G13" s="135"/>
      <c r="H13" s="121"/>
    </row>
    <row r="14" spans="1:8" x14ac:dyDescent="0.15">
      <c r="A14" s="122"/>
      <c r="B14" s="123"/>
      <c r="C14" s="124"/>
      <c r="D14" s="125">
        <v>24037</v>
      </c>
      <c r="E14" s="126"/>
      <c r="F14" s="127">
        <v>44212</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11.35</v>
      </c>
      <c r="C19" s="136">
        <f>ROUND(VALUE(SUBSTITUTE(実質収支比率等に係る経年分析!G$48,"▲","-")),2)</f>
        <v>7.18</v>
      </c>
      <c r="D19" s="136">
        <f>ROUND(VALUE(SUBSTITUTE(実質収支比率等に係る経年分析!H$48,"▲","-")),2)</f>
        <v>13.7</v>
      </c>
      <c r="E19" s="136">
        <f>ROUND(VALUE(SUBSTITUTE(実質収支比率等に係る経年分析!I$48,"▲","-")),2)</f>
        <v>15.34</v>
      </c>
      <c r="F19" s="136">
        <f>ROUND(VALUE(SUBSTITUTE(実質収支比率等に係る経年分析!J$48,"▲","-")),2)</f>
        <v>4.93</v>
      </c>
    </row>
    <row r="20" spans="1:11" x14ac:dyDescent="0.15">
      <c r="A20" s="136" t="s">
        <v>44</v>
      </c>
      <c r="B20" s="136">
        <f>ROUND(VALUE(SUBSTITUTE(実質収支比率等に係る経年分析!F$47,"▲","-")),2)</f>
        <v>41.65</v>
      </c>
      <c r="C20" s="136">
        <f>ROUND(VALUE(SUBSTITUTE(実質収支比率等に係る経年分析!G$47,"▲","-")),2)</f>
        <v>47.73</v>
      </c>
      <c r="D20" s="136">
        <f>ROUND(VALUE(SUBSTITUTE(実質収支比率等に係る経年分析!H$47,"▲","-")),2)</f>
        <v>43.28</v>
      </c>
      <c r="E20" s="136">
        <f>ROUND(VALUE(SUBSTITUTE(実質収支比率等に係る経年分析!I$47,"▲","-")),2)</f>
        <v>48.84</v>
      </c>
      <c r="F20" s="136">
        <f>ROUND(VALUE(SUBSTITUTE(実質収支比率等に係る経年分析!J$47,"▲","-")),2)</f>
        <v>55.73</v>
      </c>
    </row>
    <row r="21" spans="1:11" x14ac:dyDescent="0.15">
      <c r="A21" s="136" t="s">
        <v>45</v>
      </c>
      <c r="B21" s="136">
        <f>IF(ISNUMBER(VALUE(SUBSTITUTE(実質収支比率等に係る経年分析!F$49,"▲","-"))),ROUND(VALUE(SUBSTITUTE(実質収支比率等に係る経年分析!F$49,"▲","-")),2),NA())</f>
        <v>-2.89</v>
      </c>
      <c r="C21" s="136">
        <f>IF(ISNUMBER(VALUE(SUBSTITUTE(実質収支比率等に係る経年分析!G$49,"▲","-"))),ROUND(VALUE(SUBSTITUTE(実質収支比率等に係る経年分析!G$49,"▲","-")),2),NA())</f>
        <v>-4.07</v>
      </c>
      <c r="D21" s="136">
        <f>IF(ISNUMBER(VALUE(SUBSTITUTE(実質収支比率等に係る経年分析!H$49,"▲","-"))),ROUND(VALUE(SUBSTITUTE(実質収支比率等に係る経年分析!H$49,"▲","-")),2),NA())</f>
        <v>-2.08</v>
      </c>
      <c r="E21" s="136">
        <f>IF(ISNUMBER(VALUE(SUBSTITUTE(実質収支比率等に係る経年分析!I$49,"▲","-"))),ROUND(VALUE(SUBSTITUTE(実質収支比率等に係る経年分析!I$49,"▲","-")),2),NA())</f>
        <v>2.57</v>
      </c>
      <c r="F21" s="136">
        <f>IF(ISNUMBER(VALUE(SUBSTITUTE(実質収支比率等に係る経年分析!J$49,"▲","-"))),ROUND(VALUE(SUBSTITUTE(実質収支比率等に係る経年分析!J$49,"▲","-")),2),NA())</f>
        <v>-13.07</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町営浄化槽整備推進事業特別会計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診療所事業特別会計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0.57999999999999996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x14ac:dyDescent="0.15">
      <c r="A33" s="137" t="str">
        <f>IF(連結実質赤字比率に係る赤字・黒字の構成分析!C$37="",NA(),連結実質赤字比率に係る赤字・黒字の構成分析!C$37)</f>
        <v>井内地域開発事業特別会計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2.75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2.23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2.91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1.1599999999999999</v>
      </c>
    </row>
    <row r="35" spans="1:16" x14ac:dyDescent="0.15">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1.87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2.2999999999999998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3.43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13.42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4.5599999999999996</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499</v>
      </c>
      <c r="E42" s="138"/>
      <c r="F42" s="138"/>
      <c r="G42" s="138">
        <f>'実質公債費比率（分子）の構造'!L$52</f>
        <v>522</v>
      </c>
      <c r="H42" s="138"/>
      <c r="I42" s="138"/>
      <c r="J42" s="138">
        <f>'実質公債費比率（分子）の構造'!M$52</f>
        <v>577</v>
      </c>
      <c r="K42" s="138"/>
      <c r="L42" s="138"/>
      <c r="M42" s="138">
        <f>'実質公債費比率（分子）の構造'!N$52</f>
        <v>627</v>
      </c>
      <c r="N42" s="138"/>
      <c r="O42" s="138"/>
      <c r="P42" s="138">
        <f>'実質公債費比率（分子）の構造'!O$52</f>
        <v>646</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136</v>
      </c>
      <c r="C45" s="138"/>
      <c r="D45" s="138"/>
      <c r="E45" s="138">
        <f>'実質公債費比率（分子）の構造'!L$49</f>
        <v>138</v>
      </c>
      <c r="F45" s="138"/>
      <c r="G45" s="138"/>
      <c r="H45" s="138">
        <f>'実質公債費比率（分子）の構造'!M$49</f>
        <v>144</v>
      </c>
      <c r="I45" s="138"/>
      <c r="J45" s="138"/>
      <c r="K45" s="138">
        <f>'実質公債費比率（分子）の構造'!N$49</f>
        <v>147</v>
      </c>
      <c r="L45" s="138"/>
      <c r="M45" s="138"/>
      <c r="N45" s="138">
        <f>'実質公債費比率（分子）の構造'!O$49</f>
        <v>120</v>
      </c>
      <c r="O45" s="138"/>
      <c r="P45" s="138"/>
    </row>
    <row r="46" spans="1:16" x14ac:dyDescent="0.15">
      <c r="A46" s="138" t="s">
        <v>56</v>
      </c>
      <c r="B46" s="138">
        <f>'実質公債費比率（分子）の構造'!K$48</f>
        <v>22</v>
      </c>
      <c r="C46" s="138"/>
      <c r="D46" s="138"/>
      <c r="E46" s="138">
        <f>'実質公債費比率（分子）の構造'!L$48</f>
        <v>94</v>
      </c>
      <c r="F46" s="138"/>
      <c r="G46" s="138"/>
      <c r="H46" s="138">
        <f>'実質公債費比率（分子）の構造'!M$48</f>
        <v>112</v>
      </c>
      <c r="I46" s="138"/>
      <c r="J46" s="138"/>
      <c r="K46" s="138">
        <f>'実質公債費比率（分子）の構造'!N$48</f>
        <v>18</v>
      </c>
      <c r="L46" s="138"/>
      <c r="M46" s="138"/>
      <c r="N46" s="138">
        <f>'実質公債費比率（分子）の構造'!O$48</f>
        <v>17</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663</v>
      </c>
      <c r="C49" s="138"/>
      <c r="D49" s="138"/>
      <c r="E49" s="138">
        <f>'実質公債費比率（分子）の構造'!L$45</f>
        <v>657</v>
      </c>
      <c r="F49" s="138"/>
      <c r="G49" s="138"/>
      <c r="H49" s="138">
        <f>'実質公債費比率（分子）の構造'!M$45</f>
        <v>727</v>
      </c>
      <c r="I49" s="138"/>
      <c r="J49" s="138"/>
      <c r="K49" s="138">
        <f>'実質公債費比率（分子）の構造'!N$45</f>
        <v>764</v>
      </c>
      <c r="L49" s="138"/>
      <c r="M49" s="138"/>
      <c r="N49" s="138">
        <f>'実質公債費比率（分子）の構造'!O$45</f>
        <v>798</v>
      </c>
      <c r="O49" s="138"/>
      <c r="P49" s="138"/>
    </row>
    <row r="50" spans="1:16" x14ac:dyDescent="0.15">
      <c r="A50" s="138" t="s">
        <v>60</v>
      </c>
      <c r="B50" s="138" t="e">
        <f>NA()</f>
        <v>#N/A</v>
      </c>
      <c r="C50" s="138">
        <f>IF(ISNUMBER('実質公債費比率（分子）の構造'!K$53),'実質公債費比率（分子）の構造'!K$53,NA())</f>
        <v>322</v>
      </c>
      <c r="D50" s="138" t="e">
        <f>NA()</f>
        <v>#N/A</v>
      </c>
      <c r="E50" s="138" t="e">
        <f>NA()</f>
        <v>#N/A</v>
      </c>
      <c r="F50" s="138">
        <f>IF(ISNUMBER('実質公債費比率（分子）の構造'!L$53),'実質公債費比率（分子）の構造'!L$53,NA())</f>
        <v>367</v>
      </c>
      <c r="G50" s="138" t="e">
        <f>NA()</f>
        <v>#N/A</v>
      </c>
      <c r="H50" s="138" t="e">
        <f>NA()</f>
        <v>#N/A</v>
      </c>
      <c r="I50" s="138">
        <f>IF(ISNUMBER('実質公債費比率（分子）の構造'!M$53),'実質公債費比率（分子）の構造'!M$53,NA())</f>
        <v>406</v>
      </c>
      <c r="J50" s="138" t="e">
        <f>NA()</f>
        <v>#N/A</v>
      </c>
      <c r="K50" s="138" t="e">
        <f>NA()</f>
        <v>#N/A</v>
      </c>
      <c r="L50" s="138">
        <f>IF(ISNUMBER('実質公債費比率（分子）の構造'!N$53),'実質公債費比率（分子）の構造'!N$53,NA())</f>
        <v>302</v>
      </c>
      <c r="M50" s="138" t="e">
        <f>NA()</f>
        <v>#N/A</v>
      </c>
      <c r="N50" s="138" t="e">
        <f>NA()</f>
        <v>#N/A</v>
      </c>
      <c r="O50" s="138">
        <f>IF(ISNUMBER('実質公債費比率（分子）の構造'!O$53),'実質公債費比率（分子）の構造'!O$53,NA())</f>
        <v>289</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6327</v>
      </c>
      <c r="E56" s="137"/>
      <c r="F56" s="137"/>
      <c r="G56" s="137">
        <f>'将来負担比率（分子）の構造'!J$52</f>
        <v>6540</v>
      </c>
      <c r="H56" s="137"/>
      <c r="I56" s="137"/>
      <c r="J56" s="137">
        <f>'将来負担比率（分子）の構造'!K$52</f>
        <v>6662</v>
      </c>
      <c r="K56" s="137"/>
      <c r="L56" s="137"/>
      <c r="M56" s="137">
        <f>'将来負担比率（分子）の構造'!L$52</f>
        <v>6633</v>
      </c>
      <c r="N56" s="137"/>
      <c r="O56" s="137"/>
      <c r="P56" s="137">
        <f>'将来負担比率（分子）の構造'!M$52</f>
        <v>6496</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1868</v>
      </c>
      <c r="E58" s="137"/>
      <c r="F58" s="137"/>
      <c r="G58" s="137">
        <f>'将来負担比率（分子）の構造'!J$50</f>
        <v>2175</v>
      </c>
      <c r="H58" s="137"/>
      <c r="I58" s="137"/>
      <c r="J58" s="137">
        <f>'将来負担比率（分子）の構造'!K$50</f>
        <v>2030</v>
      </c>
      <c r="K58" s="137"/>
      <c r="L58" s="137"/>
      <c r="M58" s="137">
        <f>'将来負担比率（分子）の構造'!L$50</f>
        <v>2471</v>
      </c>
      <c r="N58" s="137"/>
      <c r="O58" s="137"/>
      <c r="P58" s="137">
        <f>'将来負担比率（分子）の構造'!M$50</f>
        <v>2906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1152</v>
      </c>
      <c r="C62" s="137"/>
      <c r="D62" s="137"/>
      <c r="E62" s="137">
        <f>'将来負担比率（分子）の構造'!J$45</f>
        <v>1150</v>
      </c>
      <c r="F62" s="137"/>
      <c r="G62" s="137"/>
      <c r="H62" s="137">
        <f>'将来負担比率（分子）の構造'!K$45</f>
        <v>1082</v>
      </c>
      <c r="I62" s="137"/>
      <c r="J62" s="137"/>
      <c r="K62" s="137">
        <f>'将来負担比率（分子）の構造'!L$45</f>
        <v>1051</v>
      </c>
      <c r="L62" s="137"/>
      <c r="M62" s="137"/>
      <c r="N62" s="137">
        <f>'将来負担比率（分子）の構造'!M$45</f>
        <v>1077</v>
      </c>
      <c r="O62" s="137"/>
      <c r="P62" s="137"/>
    </row>
    <row r="63" spans="1:16" x14ac:dyDescent="0.15">
      <c r="A63" s="137" t="s">
        <v>28</v>
      </c>
      <c r="B63" s="137">
        <f>'将来負担比率（分子）の構造'!I$44</f>
        <v>759</v>
      </c>
      <c r="C63" s="137"/>
      <c r="D63" s="137"/>
      <c r="E63" s="137">
        <f>'将来負担比率（分子）の構造'!J$44</f>
        <v>686</v>
      </c>
      <c r="F63" s="137"/>
      <c r="G63" s="137"/>
      <c r="H63" s="137">
        <f>'将来負担比率（分子）の構造'!K$44</f>
        <v>648</v>
      </c>
      <c r="I63" s="137"/>
      <c r="J63" s="137"/>
      <c r="K63" s="137">
        <f>'将来負担比率（分子）の構造'!L$44</f>
        <v>666</v>
      </c>
      <c r="L63" s="137"/>
      <c r="M63" s="137"/>
      <c r="N63" s="137">
        <f>'将来負担比率（分子）の構造'!M$44</f>
        <v>570</v>
      </c>
      <c r="O63" s="137"/>
      <c r="P63" s="137"/>
    </row>
    <row r="64" spans="1:16" x14ac:dyDescent="0.15">
      <c r="A64" s="137" t="s">
        <v>27</v>
      </c>
      <c r="B64" s="137">
        <f>'将来負担比率（分子）の構造'!I$43</f>
        <v>509</v>
      </c>
      <c r="C64" s="137"/>
      <c r="D64" s="137"/>
      <c r="E64" s="137">
        <f>'将来負担比率（分子）の構造'!J$43</f>
        <v>691</v>
      </c>
      <c r="F64" s="137"/>
      <c r="G64" s="137"/>
      <c r="H64" s="137">
        <f>'将来負担比率（分子）の構造'!K$43</f>
        <v>811</v>
      </c>
      <c r="I64" s="137"/>
      <c r="J64" s="137"/>
      <c r="K64" s="137">
        <f>'将来負担比率（分子）の構造'!L$43</f>
        <v>753</v>
      </c>
      <c r="L64" s="137"/>
      <c r="M64" s="137"/>
      <c r="N64" s="137">
        <f>'将来負担比率（分子）の構造'!M$43</f>
        <v>480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7963</v>
      </c>
      <c r="C66" s="137"/>
      <c r="D66" s="137"/>
      <c r="E66" s="137">
        <f>'将来負担比率（分子）の構造'!J$41</f>
        <v>8159</v>
      </c>
      <c r="F66" s="137"/>
      <c r="G66" s="137"/>
      <c r="H66" s="137">
        <f>'将来負担比率（分子）の構造'!K$41</f>
        <v>8263</v>
      </c>
      <c r="I66" s="137"/>
      <c r="J66" s="137"/>
      <c r="K66" s="137">
        <f>'将来負担比率（分子）の構造'!L$41</f>
        <v>8163</v>
      </c>
      <c r="L66" s="137"/>
      <c r="M66" s="137"/>
      <c r="N66" s="137">
        <f>'将来負担比率（分子）の構造'!M$41</f>
        <v>8015</v>
      </c>
      <c r="O66" s="137"/>
      <c r="P66" s="137"/>
    </row>
    <row r="67" spans="1:16" x14ac:dyDescent="0.15">
      <c r="A67" s="137" t="s">
        <v>64</v>
      </c>
      <c r="B67" s="137" t="e">
        <f>NA()</f>
        <v>#N/A</v>
      </c>
      <c r="C67" s="137">
        <f>IF(ISNUMBER('将来負担比率（分子）の構造'!I$53), IF('将来負担比率（分子）の構造'!I$53 &lt; 0, 0, '将来負担比率（分子）の構造'!I$53), NA())</f>
        <v>2187</v>
      </c>
      <c r="D67" s="137" t="e">
        <f>NA()</f>
        <v>#N/A</v>
      </c>
      <c r="E67" s="137" t="e">
        <f>NA()</f>
        <v>#N/A</v>
      </c>
      <c r="F67" s="137">
        <f>IF(ISNUMBER('将来負担比率（分子）の構造'!J$53), IF('将来負担比率（分子）の構造'!J$53 &lt; 0, 0, '将来負担比率（分子）の構造'!J$53), NA())</f>
        <v>1972</v>
      </c>
      <c r="G67" s="137" t="e">
        <f>NA()</f>
        <v>#N/A</v>
      </c>
      <c r="H67" s="137" t="e">
        <f>NA()</f>
        <v>#N/A</v>
      </c>
      <c r="I67" s="137">
        <f>IF(ISNUMBER('将来負担比率（分子）の構造'!K$53), IF('将来負担比率（分子）の構造'!K$53 &lt; 0, 0, '将来負担比率（分子）の構造'!K$53), NA())</f>
        <v>2112</v>
      </c>
      <c r="J67" s="137" t="e">
        <f>NA()</f>
        <v>#N/A</v>
      </c>
      <c r="K67" s="137" t="e">
        <f>NA()</f>
        <v>#N/A</v>
      </c>
      <c r="L67" s="137">
        <f>IF(ISNUMBER('将来負担比率（分子）の構造'!L$53), IF('将来負担比率（分子）の構造'!L$53 &lt; 0, 0, '将来負担比率（分子）の構造'!L$53), NA())</f>
        <v>1529</v>
      </c>
      <c r="M67" s="137" t="e">
        <f>NA()</f>
        <v>#N/A</v>
      </c>
      <c r="N67" s="137" t="e">
        <f>NA()</f>
        <v>#N/A</v>
      </c>
      <c r="O67" s="137">
        <f>IF(ISNUMBER('将来負担比率（分子）の構造'!M$53), IF('将来負担比率（分子）の構造'!M$53 &lt; 0, 0, '将来負担比率（分子）の構造'!M$53), NA())</f>
        <v>739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k8kic11</cp:lastModifiedBy>
  <cp:lastPrinted>2018-02-28T05:52:27Z</cp:lastPrinted>
  <dcterms:created xsi:type="dcterms:W3CDTF">2018-01-24T05:23:30Z</dcterms:created>
  <dcterms:modified xsi:type="dcterms:W3CDTF">2018-03-16T00:31:16Z</dcterms:modified>
  <cp:category/>
</cp:coreProperties>
</file>